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ohandra\Desktop\POAIV 2021\"/>
    </mc:Choice>
  </mc:AlternateContent>
  <xr:revisionPtr revIDLastSave="0" documentId="13_ncr:1_{C6FDAB0C-4F10-4782-A39D-AACE894AD3FB}" xr6:coauthVersionLast="46" xr6:coauthVersionMax="46" xr10:uidLastSave="{00000000-0000-0000-0000-000000000000}"/>
  <workbookProtection workbookAlgorithmName="SHA-512" workbookHashValue="91fwjBnvzmrCKOYx5HkRpF2TZfBpXbqjQLvgPtE6FIQnN1v00AzznCApEwhvSrc2ob80L52Xf0qZtYaCB7sIdg==" workbookSaltValue="cM9uSncAzX/Rb8tl4fUmQA==" workbookSpinCount="100000" lockStructure="1"/>
  <bookViews>
    <workbookView xWindow="-120" yWindow="-120" windowWidth="20730" windowHeight="11160"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81029"/>
</workbook>
</file>

<file path=xl/calcChain.xml><?xml version="1.0" encoding="utf-8"?>
<calcChain xmlns="http://schemas.openxmlformats.org/spreadsheetml/2006/main">
  <c r="E10" i="17" l="1"/>
  <c r="E11" i="17" s="1"/>
  <c r="E10" i="12"/>
  <c r="E11" i="12" s="1"/>
  <c r="G7" i="12"/>
  <c r="G8" i="12" s="1"/>
  <c r="G12" i="12" s="1"/>
  <c r="T22" i="9"/>
  <c r="G19" i="9"/>
  <c r="G18" i="9"/>
  <c r="T10" i="9"/>
  <c r="T11" i="9" s="1"/>
  <c r="T15" i="9" s="1"/>
  <c r="T16" i="9" s="1"/>
  <c r="T17" i="9" s="1"/>
  <c r="T18" i="9" s="1"/>
  <c r="T19" i="9" s="1"/>
  <c r="T20" i="9" s="1"/>
  <c r="T21" i="9" s="1"/>
  <c r="G10" i="9"/>
  <c r="G11" i="9" s="1"/>
  <c r="G14" i="9" s="1"/>
  <c r="G15" i="9" s="1"/>
  <c r="G16" i="9" s="1"/>
  <c r="G17" i="9" s="1"/>
  <c r="G20" i="9" s="1"/>
  <c r="G21" i="9" s="1"/>
  <c r="G22" i="9" s="1"/>
  <c r="T9" i="9"/>
  <c r="G9" i="9"/>
  <c r="G25" i="2"/>
  <c r="G26" i="2" s="1"/>
  <c r="G28" i="2" s="1"/>
  <c r="G23" i="2"/>
  <c r="G17" i="2"/>
  <c r="G15" i="2"/>
  <c r="G16" i="2" s="1"/>
  <c r="T14" i="2"/>
  <c r="G14" i="2"/>
  <c r="G13" i="2"/>
  <c r="G18" i="2" s="1"/>
  <c r="G19" i="2" s="1"/>
  <c r="G22" i="2" s="1"/>
  <c r="G27" i="2" s="1"/>
  <c r="G12" i="2"/>
  <c r="T10" i="2"/>
  <c r="T15" i="2" s="1"/>
  <c r="T16" i="2" s="1"/>
  <c r="T17" i="2" s="1"/>
  <c r="G10" i="2"/>
  <c r="T8" i="2"/>
  <c r="G8" i="2"/>
  <c r="V36" i="16"/>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c r="A9" i="17" s="1"/>
  <c r="A10" i="17" s="1"/>
  <c r="A11" i="17" s="1"/>
  <c r="A12" i="17" s="1"/>
  <c r="A13" i="17" s="1"/>
  <c r="A14" i="17" s="1"/>
  <c r="A15" i="17" s="1"/>
  <c r="A16" i="17" s="1"/>
  <c r="A17" i="17" s="1"/>
  <c r="A18" i="17" s="1"/>
  <c r="A19" i="17" s="1"/>
  <c r="A20" i="17" s="1"/>
  <c r="A21" i="17" s="1"/>
  <c r="A22" i="17" s="1"/>
  <c r="A23" i="17" s="1"/>
  <c r="A24" i="17" s="1"/>
  <c r="A25" i="17"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E8" i="17" l="1"/>
  <c r="E9" i="17" s="1"/>
  <c r="T11" i="2"/>
  <c r="G24" i="2"/>
  <c r="G30" i="2"/>
  <c r="G31" i="2" s="1"/>
  <c r="G32" i="2" s="1"/>
  <c r="T12" i="2" l="1"/>
  <c r="T13" i="2" s="1"/>
  <c r="T24" i="2" s="1"/>
  <c r="T25" i="2" s="1"/>
  <c r="T26" i="2" s="1"/>
  <c r="T7" i="12"/>
  <c r="T8" i="12" l="1"/>
  <c r="T12" i="12" s="1"/>
  <c r="R8" i="17"/>
  <c r="R9" i="17" s="1"/>
  <c r="R10" i="17" s="1"/>
  <c r="R11" i="17" s="1"/>
</calcChain>
</file>

<file path=xl/sharedStrings.xml><?xml version="1.0" encoding="utf-8"?>
<sst xmlns="http://schemas.openxmlformats.org/spreadsheetml/2006/main" count="754" uniqueCount="168">
  <si>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</si>
  <si>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</si>
  <si>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</si>
  <si>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</si>
  <si>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</si>
  <si>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</si>
  <si>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</si>
  <si>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</si>
  <si>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</si>
  <si>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</si>
  <si>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</si>
  <si>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</si>
  <si>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</si>
  <si>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</si>
  <si>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</si>
  <si>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</si>
  <si>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</si>
  <si>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</si>
  <si>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</si>
  <si>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</si>
  <si>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</si>
  <si>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</si>
  <si>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</si>
  <si>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</si>
  <si>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</si>
  <si>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</si>
  <si>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</si>
  <si>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</si>
  <si>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</si>
  <si>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</si>
  <si>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</si>
  <si>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</si>
  <si>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</si>
  <si>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</si>
  <si>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</si>
  <si>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</si>
  <si>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</si>
  <si>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</si>
  <si>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</si>
  <si>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</si>
  <si>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</si>
  <si>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</si>
  <si>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</si>
  <si>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</si>
  <si>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</si>
  <si>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</si>
  <si>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</si>
  <si>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</si>
  <si>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</si>
  <si>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</si>
  <si>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</si>
  <si>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</si>
  <si>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</si>
  <si>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</si>
  <si>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</si>
  <si>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</si>
  <si>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</si>
  <si>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</si>
  <si>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</si>
  <si>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</si>
  <si>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</si>
  <si>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</si>
  <si>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</si>
  <si>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</si>
  <si>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</si>
  <si>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</si>
  <si>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</si>
  <si>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</si>
  <si>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</si>
  <si>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</si>
  <si>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</si>
  <si>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</si>
  <si>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</si>
  <si>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</si>
  <si>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</si>
  <si>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</si>
  <si>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</si>
  <si>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</si>
  <si>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</si>
  <si>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</si>
  <si>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</si>
  <si>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</si>
  <si>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</si>
  <si>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</si>
  <si>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</si>
  <si>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</si>
  <si>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</si>
  <si>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</si>
  <si>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</si>
  <si>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</si>
  <si>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</si>
  <si>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</si>
  <si>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</si>
  <si>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</si>
  <si>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</si>
  <si>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</si>
  <si>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</si>
  <si>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</si>
  <si>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</si>
  <si>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</si>
  <si>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</si>
  <si>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</si>
  <si>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</si>
  <si>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</si>
  <si>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</si>
  <si>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</si>
  <si>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</si>
  <si>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</si>
  <si>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</si>
  <si>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</si>
  <si>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</si>
  <si>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</si>
  <si>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</si>
  <si>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</si>
  <si>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</si>
  <si>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</si>
  <si>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</si>
  <si>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</si>
  <si>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</si>
  <si>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</si>
  <si>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</si>
  <si>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</si>
  <si>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</si>
  <si>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</si>
  <si>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</si>
  <si>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</si>
  <si>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</si>
  <si>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</si>
  <si>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</si>
  <si>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</si>
  <si>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</si>
  <si>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</si>
  <si>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</si>
  <si>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</si>
  <si>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</si>
  <si>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</si>
  <si>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</si>
  <si>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</si>
  <si>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</si>
  <si>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</si>
  <si>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</si>
  <si>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</si>
  <si>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</si>
  <si>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</si>
  <si>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X</t>
  </si>
  <si>
    <t>Unalde Rural. Martha Lucero Delgado, Betty Monterrosa y Rubiela Valderra</t>
  </si>
  <si>
    <t>x</t>
  </si>
  <si>
    <t>1. Bayunca, 2. Nueva Espernza de Arroyo Grande, 3. La Boquilla. 4. Tierra Baja. 5. Manzanillo del Mar. 6.Arroyo de Piedra. 7. Puerto Rey.8.Pontezuela. 9.Caño del Oro. 10. Domingo Benkos Biohó de Bocachica</t>
  </si>
  <si>
    <t>Astineide Salgado, Betty Monterrosa y Martha Lucero Delgado</t>
  </si>
  <si>
    <t>1. La Boquilla 2. Nueva Esperanza de Arroyo Grande. 3. Tierra Bomba. 4 Domingo Benkos de Bocachica. 5. Arroyo de Piedra. 6. Bayunca. 7. Tecnica de Pasa Caballos</t>
  </si>
  <si>
    <t>Rubiela Valderrama</t>
  </si>
  <si>
    <t>1. Domingo Benkos Biohó de Bocachuca. 2. Tierra Bomba. 3. Caño del Oro. 4. La Boquilla. 5.Bayunca. 6.Tecnica de Pasacaballo. 7. Nuestra Señora del Buen Aire.</t>
  </si>
  <si>
    <t>Hay tres I.E.O priorizados pero no tienen las condiciones necesarios para el desarrollo de la jornada unica</t>
  </si>
  <si>
    <t>Betty Monterrosa</t>
  </si>
  <si>
    <t>Profesionales  FOSES; Carlos Bustillos, Jeancarlos Fontalvo, Miguel Tamara</t>
  </si>
  <si>
    <t>No se presenta el caso de cierre de EEO, por el contrario se solicita ampliación por mayor cobertura</t>
  </si>
  <si>
    <t xml:space="preserve">1. Gimnacio Cartagena de Indias. 2.Gimnacio Cartagena. 3. Britanico. 4. Altair. 5.Aventy. 6. Internacional Schooll. </t>
  </si>
  <si>
    <t>Betty Monterrosa, Martha Lucero Delgado y Rubiela Valderrama</t>
  </si>
  <si>
    <t xml:space="preserve">1. Altair. 2. Internacional. 3. Britanico. 4. Aspaen Gimnacio Cartagena de Indias. 5. Aspaen Gimnacio Cartagena. 6.Nueva Luz de Esperanza. 7. Ceinar de Bayunca. 8. Skinner. 9. Mompiano. 10. Joge Washington </t>
  </si>
  <si>
    <t>No colegios en regimen controlado enla Unalde Rural</t>
  </si>
  <si>
    <t>No existen en la Unalde Rural ETDH</t>
  </si>
  <si>
    <t>No hay prestadores de este servicio educativo.</t>
  </si>
  <si>
    <t>No hay reporte de existencia de asociaciones de padres de familia en la Unalde Rural</t>
  </si>
  <si>
    <t>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t>
  </si>
  <si>
    <t xml:space="preserve">COORDINADORA UNALDE RURAL </t>
  </si>
  <si>
    <t xml:space="preserve">OLGA ELVIRA ACOSTA AMEL
Secretaria de Educación Distrital
</t>
  </si>
  <si>
    <r>
      <t>Proyecto</t>
    </r>
    <r>
      <rPr>
        <sz val="11"/>
        <rFont val="Arial"/>
        <family val="2"/>
      </rPr>
      <t>.: Oviris Caraballo Salgado.</t>
    </r>
  </si>
  <si>
    <t>Coordinadora Grupo Inspección y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</si>
</sst>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amily val="2"/>
    </font>
    <font>
      <sz val="9"/>
      <color rgb="FF201F1E"/>
      <name val="Arial"/>
      <family val="2"/>
    </font>
    <font>
      <b/>
      <sz val="11"/>
      <name val="Arial"/>
      <family val="2"/>
    </font>
    <font>
      <sz val="11"/>
      <name val="Arial"/>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11">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xf numFmtId="0" fontId="23" fillId="0" borderId="0" xfId="0" applyFont="1" applyAlignment="1" applyProtection="1">
      <alignment horizontal="justify" vertical="center"/>
      <protection locked="0"/>
    </xf>
    <xf numFmtId="0" fontId="24" fillId="0" borderId="0" xfId="0" applyFont="1" applyAlignment="1" applyProtection="1">
      <alignment horizontal="justify" vertical="center"/>
      <protection locked="0"/>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460611</xdr:colOff>
      <xdr:row>31</xdr:row>
      <xdr:rowOff>1571625</xdr:rowOff>
    </xdr:from>
    <xdr:to>
      <xdr:col>2</xdr:col>
      <xdr:colOff>1714499</xdr:colOff>
      <xdr:row>33</xdr:row>
      <xdr:rowOff>57150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46586" y="36585525"/>
          <a:ext cx="1253888" cy="561975"/>
        </a:xfrm>
        <a:prstGeom prst="rect">
          <a:avLst/>
        </a:prstGeom>
      </xdr:spPr>
    </xdr:pic>
    <xdr:clientData/>
  </xdr:twoCellAnchor>
  <xdr:twoCellAnchor editAs="oneCell">
    <xdr:from>
      <xdr:col>6</xdr:col>
      <xdr:colOff>0</xdr:colOff>
      <xdr:row>32</xdr:row>
      <xdr:rowOff>0</xdr:rowOff>
    </xdr:from>
    <xdr:to>
      <xdr:col>6</xdr:col>
      <xdr:colOff>1743075</xdr:colOff>
      <xdr:row>33</xdr:row>
      <xdr:rowOff>31115</xdr:rowOff>
    </xdr:to>
    <xdr:pic>
      <xdr:nvPicPr>
        <xdr:cNvPr id="6" name="Imagen 5">
          <a:extLst>
            <a:ext uri="{FF2B5EF4-FFF2-40B4-BE49-F238E27FC236}">
              <a16:creationId xmlns:a16="http://schemas.microsoft.com/office/drawing/2014/main" id="{4B22846B-9A72-472B-8850-AE669D8B79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34450" y="36633150"/>
          <a:ext cx="1743075" cy="488315"/>
        </a:xfrm>
        <a:prstGeom prst="rect">
          <a:avLst/>
        </a:prstGeom>
      </xdr:spPr>
    </xdr:pic>
    <xdr:clientData/>
  </xdr:twoCellAnchor>
  <xdr:twoCellAnchor editAs="oneCell">
    <xdr:from>
      <xdr:col>2</xdr:col>
      <xdr:colOff>0</xdr:colOff>
      <xdr:row>34</xdr:row>
      <xdr:rowOff>0</xdr:rowOff>
    </xdr:from>
    <xdr:to>
      <xdr:col>2</xdr:col>
      <xdr:colOff>1781175</xdr:colOff>
      <xdr:row>34</xdr:row>
      <xdr:rowOff>314325</xdr:rowOff>
    </xdr:to>
    <xdr:pic>
      <xdr:nvPicPr>
        <xdr:cNvPr id="8" name="Imagen 7">
          <a:extLst>
            <a:ext uri="{FF2B5EF4-FFF2-40B4-BE49-F238E27FC236}">
              <a16:creationId xmlns:a16="http://schemas.microsoft.com/office/drawing/2014/main" id="{196E00B7-7883-4BF3-A2D3-25FAF7492270}"/>
            </a:ext>
          </a:extLst>
        </xdr:cNvPr>
        <xdr:cNvPicPr/>
      </xdr:nvPicPr>
      <xdr:blipFill rotWithShape="1">
        <a:blip xmlns:r="http://schemas.openxmlformats.org/officeDocument/2006/relationships" r:embed="rId3" cstate="print">
          <a:biLevel thresh="75000"/>
          <a:extLst>
            <a:ext uri="{28A0092B-C50C-407E-A947-70E740481C1C}">
              <a14:useLocalDpi xmlns:a14="http://schemas.microsoft.com/office/drawing/2010/main" val="0"/>
            </a:ext>
          </a:extLst>
        </a:blip>
        <a:srcRect t="40224" b="32153"/>
        <a:stretch/>
      </xdr:blipFill>
      <xdr:spPr bwMode="auto">
        <a:xfrm>
          <a:off x="2085975" y="37547550"/>
          <a:ext cx="1781175" cy="314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tabSelected="1" topLeftCell="A32" zoomScaleNormal="100" workbookViewId="0">
      <selection activeCell="E35" sqref="E35"/>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77" t="s">
        <v>77</v>
      </c>
      <c r="B3" s="78"/>
      <c r="C3" s="78"/>
      <c r="D3" s="78"/>
      <c r="E3" s="78"/>
      <c r="F3" s="78"/>
      <c r="G3" s="78"/>
      <c r="H3" s="78"/>
      <c r="I3" s="78"/>
      <c r="J3" s="78"/>
      <c r="K3" s="78"/>
      <c r="L3" s="78"/>
      <c r="M3" s="78"/>
      <c r="N3" s="78"/>
      <c r="O3" s="78"/>
      <c r="P3" s="78"/>
      <c r="Q3" s="78"/>
      <c r="R3" s="78"/>
      <c r="S3" s="78"/>
      <c r="T3" s="78"/>
      <c r="U3" s="78"/>
      <c r="V3" s="78"/>
      <c r="W3" s="79"/>
    </row>
    <row r="4" spans="1:23" s="3" customFormat="1" ht="34.5" customHeight="1" x14ac:dyDescent="0.2">
      <c r="A4" s="83" t="s">
        <v>12</v>
      </c>
      <c r="B4" s="84"/>
      <c r="C4" s="84"/>
      <c r="D4" s="84"/>
      <c r="E4" s="84"/>
      <c r="F4" s="69" t="s">
        <v>103</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0"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0"/>
      <c r="B6" s="11" t="s">
        <v>44</v>
      </c>
      <c r="C6" s="15"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58">
        <v>1</v>
      </c>
      <c r="B7" s="40" t="s">
        <v>45</v>
      </c>
      <c r="C7" s="18" t="s">
        <v>40</v>
      </c>
      <c r="D7" s="41" t="s">
        <v>142</v>
      </c>
      <c r="E7" s="41"/>
      <c r="F7" s="25">
        <v>10</v>
      </c>
      <c r="G7" s="25" t="s">
        <v>147</v>
      </c>
      <c r="H7" s="65"/>
      <c r="I7" s="65"/>
      <c r="J7" s="65" t="s">
        <v>144</v>
      </c>
      <c r="K7" s="65" t="s">
        <v>144</v>
      </c>
      <c r="L7" s="65" t="s">
        <v>144</v>
      </c>
      <c r="M7" s="65" t="s">
        <v>144</v>
      </c>
      <c r="N7" s="65" t="s">
        <v>144</v>
      </c>
      <c r="O7" s="65" t="s">
        <v>144</v>
      </c>
      <c r="P7" s="65" t="s">
        <v>144</v>
      </c>
      <c r="Q7" s="65" t="s">
        <v>144</v>
      </c>
      <c r="R7" s="65"/>
      <c r="S7" s="65"/>
      <c r="T7" s="41" t="s">
        <v>145</v>
      </c>
      <c r="U7" s="25"/>
      <c r="V7" s="42">
        <f>IFERROR(U7/F7,"")</f>
        <v>0</v>
      </c>
      <c r="W7" s="66"/>
    </row>
    <row r="8" spans="1:23" s="4" customFormat="1" ht="73.5" customHeight="1" x14ac:dyDescent="0.2">
      <c r="A8" s="58">
        <f>A7+1</f>
        <v>2</v>
      </c>
      <c r="B8" s="40" t="s">
        <v>46</v>
      </c>
      <c r="C8" s="18" t="s">
        <v>27</v>
      </c>
      <c r="D8" s="41" t="s">
        <v>142</v>
      </c>
      <c r="E8" s="41"/>
      <c r="F8" s="25">
        <v>10</v>
      </c>
      <c r="G8" s="25" t="str">
        <f>$G$7</f>
        <v>1. Bayunca, 2. Nueva Espernza de Arroyo Grande, 3. La Boquilla. 4. Tierra Baja. 5. Manzanillo del Mar. 6.Arroyo de Piedra. 7. Puerto Rey.8.Pontezuela. 9.Caño del Oro. 10. Domingo Benkos Biohó de Bocachica</v>
      </c>
      <c r="H8" s="65"/>
      <c r="I8" s="65"/>
      <c r="J8" s="65"/>
      <c r="K8" s="65" t="s">
        <v>146</v>
      </c>
      <c r="L8" s="65" t="s">
        <v>146</v>
      </c>
      <c r="M8" s="65" t="s">
        <v>146</v>
      </c>
      <c r="N8" s="65" t="s">
        <v>146</v>
      </c>
      <c r="O8" s="65" t="s">
        <v>146</v>
      </c>
      <c r="P8" s="65" t="s">
        <v>146</v>
      </c>
      <c r="Q8" s="65" t="s">
        <v>146</v>
      </c>
      <c r="R8" s="65"/>
      <c r="S8" s="65"/>
      <c r="T8" s="41" t="str">
        <f>$T$7</f>
        <v>Unalde Rural. Martha Lucero Delgado, Betty Monterrosa y Rubiela Valderra</v>
      </c>
      <c r="U8" s="25"/>
      <c r="V8" s="42">
        <f t="shared" ref="V8:V36" si="0">IFERROR(U8/F8,"")</f>
        <v>0</v>
      </c>
      <c r="W8" s="47"/>
    </row>
    <row r="9" spans="1:23" s="4" customFormat="1" ht="131.25" customHeight="1" x14ac:dyDescent="0.2">
      <c r="A9" s="58">
        <f t="shared" ref="A9:A32" si="1">A8+1</f>
        <v>3</v>
      </c>
      <c r="B9" s="40" t="s">
        <v>47</v>
      </c>
      <c r="C9" s="18" t="s">
        <v>28</v>
      </c>
      <c r="D9" s="41" t="s">
        <v>142</v>
      </c>
      <c r="E9" s="41"/>
      <c r="F9" s="25">
        <v>20</v>
      </c>
      <c r="G9" s="25" t="s">
        <v>163</v>
      </c>
      <c r="H9" s="65" t="s">
        <v>146</v>
      </c>
      <c r="I9" s="65" t="s">
        <v>146</v>
      </c>
      <c r="J9" s="65" t="s">
        <v>146</v>
      </c>
      <c r="K9" s="65" t="s">
        <v>146</v>
      </c>
      <c r="L9" s="65" t="s">
        <v>146</v>
      </c>
      <c r="M9" s="65" t="s">
        <v>146</v>
      </c>
      <c r="N9" s="65" t="s">
        <v>146</v>
      </c>
      <c r="O9" s="65" t="s">
        <v>146</v>
      </c>
      <c r="P9" s="65" t="s">
        <v>146</v>
      </c>
      <c r="Q9" s="65" t="s">
        <v>146</v>
      </c>
      <c r="R9" s="65" t="s">
        <v>146</v>
      </c>
      <c r="S9" s="65" t="s">
        <v>146</v>
      </c>
      <c r="T9" s="41" t="s">
        <v>148</v>
      </c>
      <c r="U9" s="25"/>
      <c r="V9" s="42">
        <f t="shared" si="0"/>
        <v>0</v>
      </c>
      <c r="W9" s="47"/>
    </row>
    <row r="10" spans="1:23" s="4" customFormat="1" ht="78.75" customHeight="1" x14ac:dyDescent="0.2">
      <c r="A10" s="58">
        <f t="shared" si="1"/>
        <v>4</v>
      </c>
      <c r="B10" s="40" t="s">
        <v>48</v>
      </c>
      <c r="C10" s="18" t="s">
        <v>30</v>
      </c>
      <c r="D10" s="41" t="s">
        <v>142</v>
      </c>
      <c r="E10" s="41"/>
      <c r="F10" s="25">
        <v>10</v>
      </c>
      <c r="G10" s="25" t="str">
        <f>$G$8</f>
        <v>1. Bayunca, 2. Nueva Espernza de Arroyo Grande, 3. La Boquilla. 4. Tierra Baja. 5. Manzanillo del Mar. 6.Arroyo de Piedra. 7. Puerto Rey.8.Pontezuela. 9.Caño del Oro. 10. Domingo Benkos Biohó de Bocachica</v>
      </c>
      <c r="H10" s="65"/>
      <c r="I10" s="65"/>
      <c r="J10" s="65" t="s">
        <v>144</v>
      </c>
      <c r="K10" s="65" t="s">
        <v>144</v>
      </c>
      <c r="L10" s="65" t="s">
        <v>144</v>
      </c>
      <c r="M10" s="65" t="s">
        <v>144</v>
      </c>
      <c r="N10" s="65" t="s">
        <v>144</v>
      </c>
      <c r="O10" s="65" t="s">
        <v>144</v>
      </c>
      <c r="P10" s="65" t="s">
        <v>144</v>
      </c>
      <c r="Q10" s="65" t="s">
        <v>144</v>
      </c>
      <c r="R10" s="65"/>
      <c r="S10" s="65"/>
      <c r="T10" s="41" t="str">
        <f>$T$7</f>
        <v>Unalde Rural. Martha Lucero Delgado, Betty Monterrosa y Rubiela Valderra</v>
      </c>
      <c r="U10" s="25"/>
      <c r="V10" s="42">
        <f t="shared" si="0"/>
        <v>0</v>
      </c>
      <c r="W10" s="47"/>
    </row>
    <row r="11" spans="1:23" s="4" customFormat="1" ht="72.75" customHeight="1" x14ac:dyDescent="0.2">
      <c r="A11" s="58">
        <f t="shared" si="1"/>
        <v>5</v>
      </c>
      <c r="B11" s="40" t="s">
        <v>49</v>
      </c>
      <c r="C11" s="18" t="s">
        <v>29</v>
      </c>
      <c r="D11" s="41" t="s">
        <v>142</v>
      </c>
      <c r="E11" s="41"/>
      <c r="F11" s="25">
        <v>7</v>
      </c>
      <c r="G11" s="25" t="s">
        <v>149</v>
      </c>
      <c r="H11" s="65"/>
      <c r="I11" s="65"/>
      <c r="J11" s="65" t="s">
        <v>144</v>
      </c>
      <c r="K11" s="65" t="s">
        <v>144</v>
      </c>
      <c r="L11" s="65" t="s">
        <v>144</v>
      </c>
      <c r="M11" s="65" t="s">
        <v>144</v>
      </c>
      <c r="N11" s="65" t="s">
        <v>144</v>
      </c>
      <c r="O11" s="65" t="s">
        <v>144</v>
      </c>
      <c r="P11" s="65" t="s">
        <v>144</v>
      </c>
      <c r="Q11" s="65" t="s">
        <v>144</v>
      </c>
      <c r="R11" s="65"/>
      <c r="S11" s="65"/>
      <c r="T11" s="41" t="str">
        <f>$T$10</f>
        <v>Unalde Rural. Martha Lucero Delgado, Betty Monterrosa y Rubiela Valderra</v>
      </c>
      <c r="U11" s="25"/>
      <c r="V11" s="42">
        <f t="shared" si="0"/>
        <v>0</v>
      </c>
      <c r="W11" s="47"/>
    </row>
    <row r="12" spans="1:23" s="4" customFormat="1" ht="81.75" customHeight="1" x14ac:dyDescent="0.2">
      <c r="A12" s="58">
        <f t="shared" si="1"/>
        <v>6</v>
      </c>
      <c r="B12" s="40" t="s">
        <v>75</v>
      </c>
      <c r="C12" s="18" t="s">
        <v>31</v>
      </c>
      <c r="D12" s="41" t="s">
        <v>142</v>
      </c>
      <c r="E12" s="41"/>
      <c r="F12" s="25">
        <v>10</v>
      </c>
      <c r="G12" s="25" t="str">
        <f>$G$8</f>
        <v>1. Bayunca, 2. Nueva Espernza de Arroyo Grande, 3. La Boquilla. 4. Tierra Baja. 5. Manzanillo del Mar. 6.Arroyo de Piedra. 7. Puerto Rey.8.Pontezuela. 9.Caño del Oro. 10. Domingo Benkos Biohó de Bocachica</v>
      </c>
      <c r="H12" s="65"/>
      <c r="I12" s="65"/>
      <c r="J12" s="65" t="s">
        <v>144</v>
      </c>
      <c r="K12" s="65" t="s">
        <v>144</v>
      </c>
      <c r="L12" s="65" t="s">
        <v>144</v>
      </c>
      <c r="M12" s="65" t="s">
        <v>144</v>
      </c>
      <c r="N12" s="65" t="s">
        <v>144</v>
      </c>
      <c r="O12" s="65" t="s">
        <v>144</v>
      </c>
      <c r="P12" s="65" t="s">
        <v>144</v>
      </c>
      <c r="Q12" s="65" t="s">
        <v>144</v>
      </c>
      <c r="R12" s="65"/>
      <c r="S12" s="65"/>
      <c r="T12" s="41" t="str">
        <f>$T$11</f>
        <v>Unalde Rural. Martha Lucero Delgado, Betty Monterrosa y Rubiela Valderra</v>
      </c>
      <c r="U12" s="25"/>
      <c r="V12" s="42">
        <f t="shared" si="0"/>
        <v>0</v>
      </c>
      <c r="W12" s="47"/>
    </row>
    <row r="13" spans="1:23" s="4" customFormat="1" ht="141" customHeight="1" x14ac:dyDescent="0.2">
      <c r="A13" s="58">
        <f t="shared" si="1"/>
        <v>7</v>
      </c>
      <c r="B13" s="40" t="s">
        <v>50</v>
      </c>
      <c r="C13" s="18" t="s">
        <v>32</v>
      </c>
      <c r="D13" s="41" t="s">
        <v>142</v>
      </c>
      <c r="E13" s="41"/>
      <c r="F13" s="25">
        <v>20</v>
      </c>
      <c r="G13" s="25" t="str">
        <f>$G$9</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13" s="65"/>
      <c r="I13" s="65"/>
      <c r="J13" s="65"/>
      <c r="K13" s="65"/>
      <c r="L13" s="65"/>
      <c r="M13" s="65"/>
      <c r="N13" s="65"/>
      <c r="O13" s="65" t="s">
        <v>144</v>
      </c>
      <c r="P13" s="65" t="s">
        <v>144</v>
      </c>
      <c r="Q13" s="65"/>
      <c r="R13" s="65"/>
      <c r="S13" s="65"/>
      <c r="T13" s="41" t="str">
        <f>$T$12</f>
        <v>Unalde Rural. Martha Lucero Delgado, Betty Monterrosa y Rubiela Valderra</v>
      </c>
      <c r="U13" s="25"/>
      <c r="V13" s="42">
        <f t="shared" si="0"/>
        <v>0</v>
      </c>
      <c r="W13" s="47"/>
    </row>
    <row r="14" spans="1:23" s="4" customFormat="1" ht="137.25" customHeight="1" x14ac:dyDescent="0.2">
      <c r="A14" s="58">
        <f t="shared" si="1"/>
        <v>8</v>
      </c>
      <c r="B14" s="40" t="s">
        <v>51</v>
      </c>
      <c r="C14" s="18" t="s">
        <v>33</v>
      </c>
      <c r="D14" s="41" t="s">
        <v>142</v>
      </c>
      <c r="E14" s="41"/>
      <c r="F14" s="25">
        <v>20</v>
      </c>
      <c r="G14" s="25" t="str">
        <f>$G$9</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14" s="65"/>
      <c r="I14" s="65"/>
      <c r="J14" s="65" t="s">
        <v>144</v>
      </c>
      <c r="K14" s="65" t="s">
        <v>144</v>
      </c>
      <c r="L14" s="65"/>
      <c r="M14" s="65"/>
      <c r="N14" s="65"/>
      <c r="O14" s="65"/>
      <c r="P14" s="65"/>
      <c r="Q14" s="65"/>
      <c r="R14" s="65"/>
      <c r="S14" s="65"/>
      <c r="T14" s="41" t="str">
        <f>$T$9</f>
        <v>Astineide Salgado, Betty Monterrosa y Martha Lucero Delgado</v>
      </c>
      <c r="U14" s="25"/>
      <c r="V14" s="42">
        <f t="shared" si="0"/>
        <v>0</v>
      </c>
      <c r="W14" s="47"/>
    </row>
    <row r="15" spans="1:23" s="4" customFormat="1" ht="80.25" customHeight="1" x14ac:dyDescent="0.2">
      <c r="A15" s="58">
        <f t="shared" si="1"/>
        <v>9</v>
      </c>
      <c r="B15" s="40" t="s">
        <v>52</v>
      </c>
      <c r="C15" s="18" t="s">
        <v>34</v>
      </c>
      <c r="D15" s="41" t="s">
        <v>142</v>
      </c>
      <c r="E15" s="41"/>
      <c r="F15" s="25">
        <v>10</v>
      </c>
      <c r="G15" s="25" t="str">
        <f>$G$7</f>
        <v>1. Bayunca, 2. Nueva Espernza de Arroyo Grande, 3. La Boquilla. 4. Tierra Baja. 5. Manzanillo del Mar. 6.Arroyo de Piedra. 7. Puerto Rey.8.Pontezuela. 9.Caño del Oro. 10. Domingo Benkos Biohó de Bocachica</v>
      </c>
      <c r="H15" s="65"/>
      <c r="I15" s="65"/>
      <c r="J15" s="65" t="s">
        <v>144</v>
      </c>
      <c r="K15" s="65" t="s">
        <v>144</v>
      </c>
      <c r="L15" s="65" t="s">
        <v>144</v>
      </c>
      <c r="M15" s="65" t="s">
        <v>144</v>
      </c>
      <c r="N15" s="65" t="s">
        <v>144</v>
      </c>
      <c r="O15" s="65" t="s">
        <v>144</v>
      </c>
      <c r="P15" s="65" t="s">
        <v>144</v>
      </c>
      <c r="Q15" s="65" t="s">
        <v>144</v>
      </c>
      <c r="R15" s="65"/>
      <c r="S15" s="65"/>
      <c r="T15" s="41" t="str">
        <f>$T$10</f>
        <v>Unalde Rural. Martha Lucero Delgado, Betty Monterrosa y Rubiela Valderra</v>
      </c>
      <c r="U15" s="25"/>
      <c r="V15" s="42">
        <f t="shared" si="0"/>
        <v>0</v>
      </c>
      <c r="W15" s="47"/>
    </row>
    <row r="16" spans="1:23" s="4" customFormat="1" ht="81" customHeight="1" x14ac:dyDescent="0.2">
      <c r="A16" s="58">
        <f t="shared" si="1"/>
        <v>10</v>
      </c>
      <c r="B16" s="40" t="s">
        <v>53</v>
      </c>
      <c r="C16" s="18" t="s">
        <v>35</v>
      </c>
      <c r="D16" s="41" t="s">
        <v>142</v>
      </c>
      <c r="E16" s="41"/>
      <c r="F16" s="25">
        <v>10</v>
      </c>
      <c r="G16" s="25" t="str">
        <f>$G$15</f>
        <v>1. Bayunca, 2. Nueva Espernza de Arroyo Grande, 3. La Boquilla. 4. Tierra Baja. 5. Manzanillo del Mar. 6.Arroyo de Piedra. 7. Puerto Rey.8.Pontezuela. 9.Caño del Oro. 10. Domingo Benkos Biohó de Bocachica</v>
      </c>
      <c r="H16" s="65"/>
      <c r="I16" s="65"/>
      <c r="J16" s="65"/>
      <c r="K16" s="65"/>
      <c r="L16" s="65"/>
      <c r="M16" s="65"/>
      <c r="N16" s="65"/>
      <c r="O16" s="65"/>
      <c r="P16" s="65" t="s">
        <v>144</v>
      </c>
      <c r="Q16" s="65" t="s">
        <v>144</v>
      </c>
      <c r="R16" s="65"/>
      <c r="S16" s="65"/>
      <c r="T16" s="41" t="str">
        <f>$T$15</f>
        <v>Unalde Rural. Martha Lucero Delgado, Betty Monterrosa y Rubiela Valderra</v>
      </c>
      <c r="U16" s="25"/>
      <c r="V16" s="42">
        <f t="shared" si="0"/>
        <v>0</v>
      </c>
      <c r="W16" s="47"/>
    </row>
    <row r="17" spans="1:23" s="4" customFormat="1" ht="70.5" customHeight="1" x14ac:dyDescent="0.2">
      <c r="A17" s="58">
        <f t="shared" si="1"/>
        <v>11</v>
      </c>
      <c r="B17" s="40" t="s">
        <v>46</v>
      </c>
      <c r="C17" s="18" t="s">
        <v>36</v>
      </c>
      <c r="D17" s="41" t="s">
        <v>142</v>
      </c>
      <c r="E17" s="41"/>
      <c r="F17" s="25">
        <v>7</v>
      </c>
      <c r="G17" s="25" t="str">
        <f>$G$11</f>
        <v>1. La Boquilla 2. Nueva Esperanza de Arroyo Grande. 3. Tierra Bomba. 4 Domingo Benkos de Bocachica. 5. Arroyo de Piedra. 6. Bayunca. 7. Tecnica de Pasa Caballos</v>
      </c>
      <c r="H17" s="65"/>
      <c r="I17" s="65"/>
      <c r="J17" s="65"/>
      <c r="K17" s="65"/>
      <c r="L17" s="65"/>
      <c r="M17" s="65"/>
      <c r="N17" s="65"/>
      <c r="O17" s="65" t="s">
        <v>146</v>
      </c>
      <c r="P17" s="65" t="s">
        <v>146</v>
      </c>
      <c r="Q17" s="65" t="s">
        <v>146</v>
      </c>
      <c r="R17" s="65"/>
      <c r="S17" s="65"/>
      <c r="T17" s="41" t="str">
        <f>$T$16</f>
        <v>Unalde Rural. Martha Lucero Delgado, Betty Monterrosa y Rubiela Valderra</v>
      </c>
      <c r="U17" s="25"/>
      <c r="V17" s="42">
        <f t="shared" si="0"/>
        <v>0</v>
      </c>
      <c r="W17" s="47"/>
    </row>
    <row r="18" spans="1:23" s="4" customFormat="1" ht="128.25" customHeight="1" x14ac:dyDescent="0.2">
      <c r="A18" s="58">
        <f t="shared" si="1"/>
        <v>12</v>
      </c>
      <c r="B18" s="40" t="s">
        <v>54</v>
      </c>
      <c r="C18" s="19" t="s">
        <v>140</v>
      </c>
      <c r="D18" s="41" t="s">
        <v>142</v>
      </c>
      <c r="E18" s="41"/>
      <c r="F18" s="25">
        <v>20</v>
      </c>
      <c r="G18" s="25" t="str">
        <f>$G$13</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18" s="65"/>
      <c r="I18" s="65"/>
      <c r="J18" s="65"/>
      <c r="K18" s="65" t="s">
        <v>144</v>
      </c>
      <c r="L18" s="65" t="s">
        <v>144</v>
      </c>
      <c r="M18" s="65"/>
      <c r="N18" s="65"/>
      <c r="O18" s="65" t="s">
        <v>144</v>
      </c>
      <c r="P18" s="65" t="s">
        <v>144</v>
      </c>
      <c r="Q18" s="65"/>
      <c r="R18" s="65"/>
      <c r="S18" s="65"/>
      <c r="T18" s="41" t="s">
        <v>150</v>
      </c>
      <c r="U18" s="25"/>
      <c r="V18" s="42">
        <f t="shared" si="0"/>
        <v>0</v>
      </c>
      <c r="W18" s="47"/>
    </row>
    <row r="19" spans="1:23" s="4" customFormat="1" ht="143.25" customHeight="1" x14ac:dyDescent="0.2">
      <c r="A19" s="58">
        <f>A18+1</f>
        <v>13</v>
      </c>
      <c r="B19" s="40" t="s">
        <v>54</v>
      </c>
      <c r="C19" s="67" t="s">
        <v>138</v>
      </c>
      <c r="D19" s="41" t="s">
        <v>142</v>
      </c>
      <c r="E19" s="41"/>
      <c r="F19" s="25">
        <v>20</v>
      </c>
      <c r="G19" s="25" t="str">
        <f>$G$18</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19" s="65"/>
      <c r="I19" s="65"/>
      <c r="J19" s="65"/>
      <c r="K19" s="65" t="s">
        <v>144</v>
      </c>
      <c r="L19" s="65" t="s">
        <v>144</v>
      </c>
      <c r="M19" s="65"/>
      <c r="N19" s="65"/>
      <c r="O19" s="65" t="s">
        <v>144</v>
      </c>
      <c r="P19" s="65" t="s">
        <v>144</v>
      </c>
      <c r="Q19" s="65"/>
      <c r="R19" s="65"/>
      <c r="S19" s="65"/>
      <c r="T19" s="41" t="s">
        <v>150</v>
      </c>
      <c r="U19" s="25"/>
      <c r="V19" s="42">
        <f t="shared" si="0"/>
        <v>0</v>
      </c>
      <c r="W19" s="47"/>
    </row>
    <row r="20" spans="1:23" s="4" customFormat="1" ht="84" x14ac:dyDescent="0.2">
      <c r="A20" s="58">
        <f>A19+1</f>
        <v>14</v>
      </c>
      <c r="B20" s="40" t="s">
        <v>54</v>
      </c>
      <c r="C20" s="67" t="s">
        <v>141</v>
      </c>
      <c r="D20" s="41" t="s">
        <v>142</v>
      </c>
      <c r="E20" s="41"/>
      <c r="F20" s="25">
        <v>7</v>
      </c>
      <c r="G20" s="25" t="s">
        <v>151</v>
      </c>
      <c r="H20" s="65"/>
      <c r="I20" s="65"/>
      <c r="J20" s="65" t="s">
        <v>144</v>
      </c>
      <c r="K20" s="65" t="s">
        <v>144</v>
      </c>
      <c r="L20" s="65" t="s">
        <v>144</v>
      </c>
      <c r="M20" s="65" t="s">
        <v>144</v>
      </c>
      <c r="N20" s="65" t="s">
        <v>144</v>
      </c>
      <c r="O20" s="65" t="s">
        <v>144</v>
      </c>
      <c r="P20" s="65" t="s">
        <v>144</v>
      </c>
      <c r="Q20" s="65"/>
      <c r="R20" s="65"/>
      <c r="S20" s="65"/>
      <c r="T20" s="41" t="s">
        <v>150</v>
      </c>
      <c r="U20" s="25"/>
      <c r="V20" s="42">
        <f t="shared" si="0"/>
        <v>0</v>
      </c>
      <c r="W20" s="47"/>
    </row>
    <row r="21" spans="1:23" s="4" customFormat="1" ht="113.25" customHeight="1" x14ac:dyDescent="0.2">
      <c r="A21" s="58">
        <f>A20+1</f>
        <v>15</v>
      </c>
      <c r="B21" s="40" t="s">
        <v>55</v>
      </c>
      <c r="C21" s="18" t="s">
        <v>38</v>
      </c>
      <c r="D21" s="41" t="s">
        <v>143</v>
      </c>
      <c r="E21" s="41" t="s">
        <v>152</v>
      </c>
      <c r="F21" s="25"/>
      <c r="G21" s="25"/>
      <c r="H21" s="65"/>
      <c r="I21" s="65"/>
      <c r="J21" s="65"/>
      <c r="K21" s="65"/>
      <c r="L21" s="65"/>
      <c r="M21" s="65"/>
      <c r="N21" s="65"/>
      <c r="O21" s="65"/>
      <c r="P21" s="65"/>
      <c r="Q21" s="65"/>
      <c r="R21" s="65"/>
      <c r="S21" s="65"/>
      <c r="T21" s="41"/>
      <c r="U21" s="25"/>
      <c r="V21" s="42" t="str">
        <f t="shared" si="0"/>
        <v/>
      </c>
      <c r="W21" s="47"/>
    </row>
    <row r="22" spans="1:23" s="4" customFormat="1" ht="128.25" customHeight="1" x14ac:dyDescent="0.2">
      <c r="A22" s="58">
        <f t="shared" si="1"/>
        <v>16</v>
      </c>
      <c r="B22" s="40" t="s">
        <v>56</v>
      </c>
      <c r="C22" s="18" t="s">
        <v>39</v>
      </c>
      <c r="D22" s="41" t="s">
        <v>142</v>
      </c>
      <c r="E22" s="41"/>
      <c r="F22" s="25">
        <v>20</v>
      </c>
      <c r="G22" s="25" t="str">
        <f>$G$19</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22" s="65"/>
      <c r="I22" s="65"/>
      <c r="J22" s="65"/>
      <c r="K22" s="65"/>
      <c r="L22" s="65" t="s">
        <v>144</v>
      </c>
      <c r="M22" s="65" t="s">
        <v>144</v>
      </c>
      <c r="N22" s="65"/>
      <c r="O22" s="65"/>
      <c r="P22" s="65"/>
      <c r="Q22" s="65"/>
      <c r="R22" s="65"/>
      <c r="S22" s="65"/>
      <c r="T22" s="41" t="s">
        <v>150</v>
      </c>
      <c r="U22" s="25"/>
      <c r="V22" s="42">
        <f t="shared" si="0"/>
        <v>0</v>
      </c>
      <c r="W22" s="47"/>
    </row>
    <row r="23" spans="1:23" s="4" customFormat="1" ht="73.5" customHeight="1" x14ac:dyDescent="0.2">
      <c r="A23" s="58">
        <f t="shared" si="1"/>
        <v>17</v>
      </c>
      <c r="B23" s="40" t="s">
        <v>139</v>
      </c>
      <c r="C23" s="18" t="s">
        <v>41</v>
      </c>
      <c r="D23" s="41" t="s">
        <v>142</v>
      </c>
      <c r="E23" s="41"/>
      <c r="F23" s="25">
        <v>10</v>
      </c>
      <c r="G23" s="25" t="str">
        <f>$G$7</f>
        <v>1. Bayunca, 2. Nueva Espernza de Arroyo Grande, 3. La Boquilla. 4. Tierra Baja. 5. Manzanillo del Mar. 6.Arroyo de Piedra. 7. Puerto Rey.8.Pontezuela. 9.Caño del Oro. 10. Domingo Benkos Biohó de Bocachica</v>
      </c>
      <c r="H23" s="65"/>
      <c r="I23" s="65"/>
      <c r="J23" s="65"/>
      <c r="K23" s="65"/>
      <c r="L23" s="65"/>
      <c r="M23" s="65"/>
      <c r="N23" s="65"/>
      <c r="O23" s="65"/>
      <c r="P23" s="65" t="s">
        <v>146</v>
      </c>
      <c r="Q23" s="65" t="s">
        <v>146</v>
      </c>
      <c r="R23" s="65"/>
      <c r="S23" s="65"/>
      <c r="T23" s="41" t="s">
        <v>153</v>
      </c>
      <c r="U23" s="25"/>
      <c r="V23" s="42">
        <f t="shared" si="0"/>
        <v>0</v>
      </c>
      <c r="W23" s="47"/>
    </row>
    <row r="24" spans="1:23" s="4" customFormat="1" ht="142.5" customHeight="1" x14ac:dyDescent="0.2">
      <c r="A24" s="58">
        <f t="shared" si="1"/>
        <v>18</v>
      </c>
      <c r="B24" s="40" t="s">
        <v>57</v>
      </c>
      <c r="C24" s="18" t="s">
        <v>42</v>
      </c>
      <c r="D24" s="41" t="s">
        <v>142</v>
      </c>
      <c r="E24" s="41"/>
      <c r="F24" s="25">
        <v>20</v>
      </c>
      <c r="G24" s="25" t="str">
        <f>$G$22</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24" s="65"/>
      <c r="I24" s="65"/>
      <c r="J24" s="65"/>
      <c r="K24" s="65"/>
      <c r="L24" s="65"/>
      <c r="M24" s="65"/>
      <c r="N24" s="65"/>
      <c r="O24" s="65"/>
      <c r="P24" s="65" t="s">
        <v>144</v>
      </c>
      <c r="Q24" s="65"/>
      <c r="R24" s="65"/>
      <c r="S24" s="65"/>
      <c r="T24" s="41" t="str">
        <f>$T$13</f>
        <v>Unalde Rural. Martha Lucero Delgado, Betty Monterrosa y Rubiela Valderra</v>
      </c>
      <c r="U24" s="25"/>
      <c r="V24" s="42">
        <f t="shared" si="0"/>
        <v>0</v>
      </c>
      <c r="W24" s="47"/>
    </row>
    <row r="25" spans="1:23" s="4" customFormat="1" ht="81.75" customHeight="1" x14ac:dyDescent="0.2">
      <c r="A25" s="58">
        <f t="shared" si="1"/>
        <v>19</v>
      </c>
      <c r="B25" s="40" t="s">
        <v>58</v>
      </c>
      <c r="C25" s="67" t="s">
        <v>107</v>
      </c>
      <c r="D25" s="41" t="s">
        <v>142</v>
      </c>
      <c r="E25" s="41"/>
      <c r="F25" s="25">
        <v>10</v>
      </c>
      <c r="G25" s="25" t="str">
        <f>$G$23</f>
        <v>1. Bayunca, 2. Nueva Espernza de Arroyo Grande, 3. La Boquilla. 4. Tierra Baja. 5. Manzanillo del Mar. 6.Arroyo de Piedra. 7. Puerto Rey.8.Pontezuela. 9.Caño del Oro. 10. Domingo Benkos Biohó de Bocachica</v>
      </c>
      <c r="H25" s="65"/>
      <c r="I25" s="65"/>
      <c r="J25" s="65"/>
      <c r="K25" s="65"/>
      <c r="L25" s="65"/>
      <c r="M25" s="65"/>
      <c r="N25" s="65" t="s">
        <v>144</v>
      </c>
      <c r="O25" s="65" t="s">
        <v>144</v>
      </c>
      <c r="P25" s="65"/>
      <c r="Q25" s="65"/>
      <c r="R25" s="65"/>
      <c r="S25" s="65"/>
      <c r="T25" s="41" t="str">
        <f>$T$24</f>
        <v>Unalde Rural. Martha Lucero Delgado, Betty Monterrosa y Rubiela Valderra</v>
      </c>
      <c r="U25" s="25"/>
      <c r="V25" s="42">
        <f t="shared" si="0"/>
        <v>0</v>
      </c>
      <c r="W25" s="47"/>
    </row>
    <row r="26" spans="1:23" s="4" customFormat="1" ht="60" x14ac:dyDescent="0.2">
      <c r="A26" s="58">
        <f t="shared" si="1"/>
        <v>20</v>
      </c>
      <c r="B26" s="40" t="s">
        <v>58</v>
      </c>
      <c r="C26" s="18" t="s">
        <v>59</v>
      </c>
      <c r="D26" s="41" t="s">
        <v>142</v>
      </c>
      <c r="E26" s="41"/>
      <c r="F26" s="25">
        <v>10</v>
      </c>
      <c r="G26" s="25" t="str">
        <f>$G$25</f>
        <v>1. Bayunca, 2. Nueva Espernza de Arroyo Grande, 3. La Boquilla. 4. Tierra Baja. 5. Manzanillo del Mar. 6.Arroyo de Piedra. 7. Puerto Rey.8.Pontezuela. 9.Caño del Oro. 10. Domingo Benkos Biohó de Bocachica</v>
      </c>
      <c r="H26" s="65"/>
      <c r="I26" s="65"/>
      <c r="J26" s="65"/>
      <c r="K26" s="65"/>
      <c r="L26" s="65"/>
      <c r="M26" s="65"/>
      <c r="N26" s="65" t="s">
        <v>144</v>
      </c>
      <c r="O26" s="65" t="s">
        <v>144</v>
      </c>
      <c r="P26" s="65" t="s">
        <v>144</v>
      </c>
      <c r="Q26" s="65" t="s">
        <v>144</v>
      </c>
      <c r="R26" s="65"/>
      <c r="S26" s="65"/>
      <c r="T26" s="41" t="str">
        <f>$T$25</f>
        <v>Unalde Rural. Martha Lucero Delgado, Betty Monterrosa y Rubiela Valderra</v>
      </c>
      <c r="U26" s="25"/>
      <c r="V26" s="42">
        <f t="shared" si="0"/>
        <v>0</v>
      </c>
      <c r="W26" s="47"/>
    </row>
    <row r="27" spans="1:23" s="4" customFormat="1" ht="129.75" customHeight="1" x14ac:dyDescent="0.2">
      <c r="A27" s="58">
        <f>A26+1</f>
        <v>21</v>
      </c>
      <c r="B27" s="40" t="s">
        <v>58</v>
      </c>
      <c r="C27" s="18" t="s">
        <v>129</v>
      </c>
      <c r="D27" s="41" t="s">
        <v>142</v>
      </c>
      <c r="E27" s="41"/>
      <c r="F27" s="25">
        <v>20</v>
      </c>
      <c r="G27" s="25" t="str">
        <f>$G$22</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27" s="65"/>
      <c r="I27" s="65"/>
      <c r="J27" s="65"/>
      <c r="K27" s="65" t="s">
        <v>144</v>
      </c>
      <c r="L27" s="65"/>
      <c r="M27" s="65"/>
      <c r="N27" s="65"/>
      <c r="O27" s="65"/>
      <c r="P27" s="65" t="s">
        <v>144</v>
      </c>
      <c r="Q27" s="65"/>
      <c r="R27" s="65"/>
      <c r="S27" s="65"/>
      <c r="T27" s="41" t="s">
        <v>154</v>
      </c>
      <c r="U27" s="25"/>
      <c r="V27" s="42">
        <f t="shared" si="0"/>
        <v>0</v>
      </c>
      <c r="W27" s="47"/>
    </row>
    <row r="28" spans="1:23" s="3" customFormat="1" ht="72.75" customHeight="1" x14ac:dyDescent="0.2">
      <c r="A28" s="58">
        <f>A27+1</f>
        <v>22</v>
      </c>
      <c r="B28" s="40" t="s">
        <v>70</v>
      </c>
      <c r="C28" s="18" t="s">
        <v>126</v>
      </c>
      <c r="D28" s="41" t="s">
        <v>143</v>
      </c>
      <c r="E28" s="41"/>
      <c r="F28" s="25">
        <v>10</v>
      </c>
      <c r="G28" s="25" t="str">
        <f>$G$26</f>
        <v>1. Bayunca, 2. Nueva Espernza de Arroyo Grande, 3. La Boquilla. 4. Tierra Baja. 5. Manzanillo del Mar. 6.Arroyo de Piedra. 7. Puerto Rey.8.Pontezuela. 9.Caño del Oro. 10. Domingo Benkos Biohó de Bocachica</v>
      </c>
      <c r="H28" s="65"/>
      <c r="I28" s="65"/>
      <c r="J28" s="65" t="s">
        <v>144</v>
      </c>
      <c r="K28" s="65" t="s">
        <v>144</v>
      </c>
      <c r="L28" s="65" t="s">
        <v>144</v>
      </c>
      <c r="M28" s="65" t="s">
        <v>144</v>
      </c>
      <c r="N28" s="65" t="s">
        <v>144</v>
      </c>
      <c r="O28" s="65" t="s">
        <v>144</v>
      </c>
      <c r="P28" s="65" t="s">
        <v>144</v>
      </c>
      <c r="Q28" s="65"/>
      <c r="R28" s="65"/>
      <c r="S28" s="65"/>
      <c r="T28" s="41"/>
      <c r="U28" s="25"/>
      <c r="V28" s="42">
        <f t="shared" si="0"/>
        <v>0</v>
      </c>
      <c r="W28" s="47"/>
    </row>
    <row r="29" spans="1:23" s="3" customFormat="1" ht="98.25" customHeight="1" x14ac:dyDescent="0.2">
      <c r="A29" s="58">
        <f t="shared" si="1"/>
        <v>23</v>
      </c>
      <c r="B29" s="40" t="s">
        <v>63</v>
      </c>
      <c r="C29" s="18" t="s">
        <v>93</v>
      </c>
      <c r="D29" s="41" t="s">
        <v>143</v>
      </c>
      <c r="E29" s="41" t="s">
        <v>155</v>
      </c>
      <c r="F29" s="25"/>
      <c r="G29" s="25"/>
      <c r="H29" s="65"/>
      <c r="I29" s="65"/>
      <c r="J29" s="65"/>
      <c r="K29" s="65"/>
      <c r="L29" s="65"/>
      <c r="M29" s="65"/>
      <c r="N29" s="65"/>
      <c r="O29" s="65"/>
      <c r="P29" s="65"/>
      <c r="Q29" s="65"/>
      <c r="R29" s="65"/>
      <c r="S29" s="65"/>
      <c r="T29" s="41"/>
      <c r="U29" s="25"/>
      <c r="V29" s="42" t="str">
        <f t="shared" si="0"/>
        <v/>
      </c>
      <c r="W29" s="47"/>
    </row>
    <row r="30" spans="1:23" s="3" customFormat="1" ht="130.5" customHeight="1" x14ac:dyDescent="0.2">
      <c r="A30" s="58">
        <f>A29+1</f>
        <v>24</v>
      </c>
      <c r="B30" s="40" t="s">
        <v>123</v>
      </c>
      <c r="C30" s="18" t="s">
        <v>122</v>
      </c>
      <c r="D30" s="41" t="s">
        <v>142</v>
      </c>
      <c r="E30" s="41"/>
      <c r="F30" s="25">
        <v>20</v>
      </c>
      <c r="G30" s="25" t="str">
        <f>$G$27</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30" s="65" t="s">
        <v>144</v>
      </c>
      <c r="I30" s="65" t="s">
        <v>144</v>
      </c>
      <c r="J30" s="65" t="s">
        <v>144</v>
      </c>
      <c r="K30" s="65" t="s">
        <v>144</v>
      </c>
      <c r="L30" s="65" t="s">
        <v>144</v>
      </c>
      <c r="M30" s="65" t="s">
        <v>144</v>
      </c>
      <c r="N30" s="65" t="s">
        <v>144</v>
      </c>
      <c r="O30" s="65" t="s">
        <v>144</v>
      </c>
      <c r="P30" s="65" t="s">
        <v>144</v>
      </c>
      <c r="Q30" s="65" t="s">
        <v>144</v>
      </c>
      <c r="R30" s="65" t="s">
        <v>144</v>
      </c>
      <c r="S30" s="65" t="s">
        <v>144</v>
      </c>
      <c r="T30" s="41"/>
      <c r="U30" s="25"/>
      <c r="V30" s="42">
        <f t="shared" si="0"/>
        <v>0</v>
      </c>
      <c r="W30" s="47"/>
    </row>
    <row r="31" spans="1:23" s="3" customFormat="1" ht="129.75" customHeight="1" x14ac:dyDescent="0.2">
      <c r="A31" s="58">
        <f t="shared" si="1"/>
        <v>25</v>
      </c>
      <c r="B31" s="40" t="s">
        <v>125</v>
      </c>
      <c r="C31" s="18" t="s">
        <v>124</v>
      </c>
      <c r="D31" s="41" t="s">
        <v>142</v>
      </c>
      <c r="E31" s="41"/>
      <c r="F31" s="25">
        <v>20</v>
      </c>
      <c r="G31" s="25" t="str">
        <f>$G$30</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31" s="65"/>
      <c r="I31" s="65"/>
      <c r="J31" s="65"/>
      <c r="K31" s="65"/>
      <c r="L31" s="65"/>
      <c r="M31" s="65"/>
      <c r="N31" s="65"/>
      <c r="O31" s="65"/>
      <c r="P31" s="65" t="s">
        <v>144</v>
      </c>
      <c r="Q31" s="65"/>
      <c r="R31" s="65"/>
      <c r="S31" s="65"/>
      <c r="T31" s="41"/>
      <c r="U31" s="25"/>
      <c r="V31" s="42">
        <f t="shared" si="0"/>
        <v>0</v>
      </c>
      <c r="W31" s="47"/>
    </row>
    <row r="32" spans="1:23" s="3" customFormat="1" ht="127.5" customHeight="1" x14ac:dyDescent="0.2">
      <c r="A32" s="58">
        <f t="shared" si="1"/>
        <v>26</v>
      </c>
      <c r="B32" s="44" t="s">
        <v>127</v>
      </c>
      <c r="C32" s="45" t="s">
        <v>128</v>
      </c>
      <c r="D32" s="41" t="s">
        <v>142</v>
      </c>
      <c r="E32" s="41"/>
      <c r="F32" s="25">
        <v>20</v>
      </c>
      <c r="G32" s="25" t="str">
        <f>$G$31</f>
        <v>1. Bayunca, 2. Nueva Espernza de Arroyo Grande, 3. La Boquilla. 4. Tierra Baja. 5. Manzanillo del Mar. 6.Arroyo de Piedra. 7. Puerto Rey.8.Pontezuela. 9.Caño del Oro. 10. Leticia. 11. Isla Furte, 12.Isla del rosario;13.Islote. 14.Tecnica de Pasacaballo. 15. Nuestra Señora del Buen Aire. 16 José María Cordova. 17. Santa Ana. 18. Ararca. 19. Luis Felipe Cabrera de Baru. 20. Tierra Bomba</v>
      </c>
      <c r="H32" s="65"/>
      <c r="I32" s="65"/>
      <c r="J32" s="65"/>
      <c r="K32" s="65"/>
      <c r="L32" s="65"/>
      <c r="M32" s="65"/>
      <c r="N32" s="65"/>
      <c r="O32" s="65"/>
      <c r="P32" s="65" t="s">
        <v>144</v>
      </c>
      <c r="Q32" s="65"/>
      <c r="R32" s="65"/>
      <c r="S32" s="65"/>
      <c r="T32" s="41"/>
      <c r="U32" s="25"/>
      <c r="V32" s="42">
        <f t="shared" si="0"/>
        <v>0</v>
      </c>
      <c r="W32" s="47"/>
    </row>
    <row r="33" spans="1:26" s="3" customFormat="1" ht="36" customHeight="1" x14ac:dyDescent="0.2">
      <c r="A33" s="58">
        <f>A32+1</f>
        <v>27</v>
      </c>
      <c r="B33" s="52"/>
      <c r="C33" s="53"/>
      <c r="D33" s="41"/>
      <c r="E33" s="41"/>
      <c r="F33" s="25"/>
      <c r="G33" s="25"/>
      <c r="H33" s="65"/>
      <c r="I33" s="65"/>
      <c r="J33" s="65"/>
      <c r="K33" s="65"/>
      <c r="L33" s="65"/>
      <c r="M33" s="65"/>
      <c r="N33" s="65"/>
      <c r="O33" s="65"/>
      <c r="P33" s="65"/>
      <c r="Q33" s="65"/>
      <c r="R33" s="65"/>
      <c r="S33" s="65"/>
      <c r="T33" s="41"/>
      <c r="U33" s="25"/>
      <c r="V33" s="42" t="str">
        <f t="shared" si="0"/>
        <v/>
      </c>
      <c r="W33" s="47"/>
    </row>
    <row r="34" spans="1:26" s="3" customFormat="1" ht="36" customHeight="1" x14ac:dyDescent="0.2">
      <c r="A34" s="58">
        <f t="shared" ref="A34:A50" si="2">A33+1</f>
        <v>28</v>
      </c>
      <c r="B34" s="52"/>
      <c r="C34" s="53" t="s">
        <v>164</v>
      </c>
      <c r="D34" s="41"/>
      <c r="E34" s="41"/>
      <c r="F34" s="25"/>
      <c r="G34" s="25" t="s">
        <v>165</v>
      </c>
      <c r="H34" s="65"/>
      <c r="I34" s="65"/>
      <c r="J34" s="65"/>
      <c r="K34" s="65"/>
      <c r="L34" s="65"/>
      <c r="M34" s="65"/>
      <c r="N34" s="65"/>
      <c r="O34" s="65"/>
      <c r="P34" s="65"/>
      <c r="Q34" s="65"/>
      <c r="R34" s="65"/>
      <c r="S34" s="65"/>
      <c r="T34" s="41"/>
      <c r="U34" s="25"/>
      <c r="V34" s="42" t="str">
        <f t="shared" si="0"/>
        <v/>
      </c>
      <c r="W34" s="47"/>
    </row>
    <row r="35" spans="1:26" s="3" customFormat="1" ht="36" customHeight="1" x14ac:dyDescent="0.2">
      <c r="A35" s="58">
        <f t="shared" si="2"/>
        <v>29</v>
      </c>
      <c r="B35" s="52"/>
      <c r="C35" s="53"/>
      <c r="D35" s="41"/>
      <c r="E35" s="41"/>
      <c r="F35" s="25"/>
      <c r="G35" s="25"/>
      <c r="H35" s="65"/>
      <c r="I35" s="65"/>
      <c r="J35" s="65"/>
      <c r="K35" s="65"/>
      <c r="L35" s="65"/>
      <c r="M35" s="65"/>
      <c r="N35" s="65"/>
      <c r="O35" s="65"/>
      <c r="P35" s="65"/>
      <c r="Q35" s="65"/>
      <c r="R35" s="65"/>
      <c r="S35" s="65"/>
      <c r="T35" s="41"/>
      <c r="U35" s="25"/>
      <c r="V35" s="42" t="str">
        <f t="shared" si="0"/>
        <v/>
      </c>
      <c r="W35" s="47"/>
    </row>
    <row r="36" spans="1:26" s="3" customFormat="1" ht="36" customHeight="1" x14ac:dyDescent="0.2">
      <c r="A36" s="58">
        <f t="shared" si="2"/>
        <v>30</v>
      </c>
      <c r="B36" s="25"/>
      <c r="C36" s="109" t="s">
        <v>166</v>
      </c>
      <c r="D36" s="41"/>
      <c r="E36" s="41"/>
      <c r="F36" s="25"/>
      <c r="G36" s="25"/>
      <c r="H36" s="65"/>
      <c r="I36" s="65"/>
      <c r="J36" s="65"/>
      <c r="K36" s="65"/>
      <c r="L36" s="65"/>
      <c r="M36" s="65"/>
      <c r="N36" s="65"/>
      <c r="O36" s="65"/>
      <c r="P36" s="65"/>
      <c r="Q36" s="65"/>
      <c r="R36" s="65"/>
      <c r="S36" s="65"/>
      <c r="T36" s="41"/>
      <c r="U36" s="25"/>
      <c r="V36" s="42" t="str">
        <f t="shared" si="0"/>
        <v/>
      </c>
      <c r="W36" s="47"/>
    </row>
    <row r="37" spans="1:26" ht="36" customHeight="1" x14ac:dyDescent="0.2">
      <c r="A37" s="58">
        <f t="shared" si="2"/>
        <v>31</v>
      </c>
      <c r="B37" s="25"/>
      <c r="C37" s="110" t="s">
        <v>167</v>
      </c>
      <c r="D37" s="41"/>
      <c r="E37" s="41"/>
      <c r="F37" s="25"/>
      <c r="G37" s="25"/>
      <c r="H37" s="65"/>
      <c r="I37" s="65"/>
      <c r="J37" s="65"/>
      <c r="K37" s="65"/>
      <c r="L37" s="65"/>
      <c r="M37" s="65"/>
      <c r="N37" s="65"/>
      <c r="O37" s="65"/>
      <c r="P37" s="65"/>
      <c r="Q37" s="65"/>
      <c r="R37" s="65"/>
      <c r="S37" s="65"/>
      <c r="T37" s="41"/>
      <c r="U37" s="25"/>
      <c r="V37" s="42" t="str">
        <f t="shared" ref="V37:V50" si="3">IFERROR(U37/F37,"")</f>
        <v/>
      </c>
      <c r="W37" s="47"/>
      <c r="X37" s="2"/>
      <c r="Y37" s="2"/>
      <c r="Z37" s="2"/>
    </row>
    <row r="38" spans="1:26" ht="36" customHeight="1" x14ac:dyDescent="0.2">
      <c r="A38" s="58">
        <f t="shared" si="2"/>
        <v>32</v>
      </c>
      <c r="B38" s="25"/>
      <c r="C38" s="41"/>
      <c r="D38" s="41"/>
      <c r="E38" s="41"/>
      <c r="F38" s="25"/>
      <c r="G38" s="25"/>
      <c r="H38" s="65"/>
      <c r="I38" s="65"/>
      <c r="J38" s="65"/>
      <c r="K38" s="65"/>
      <c r="L38" s="65"/>
      <c r="M38" s="65"/>
      <c r="N38" s="65"/>
      <c r="O38" s="65"/>
      <c r="P38" s="65"/>
      <c r="Q38" s="65"/>
      <c r="R38" s="65"/>
      <c r="S38" s="65"/>
      <c r="T38" s="41"/>
      <c r="U38" s="25"/>
      <c r="V38" s="42" t="str">
        <f t="shared" si="3"/>
        <v/>
      </c>
      <c r="W38" s="47"/>
      <c r="X38" s="2"/>
      <c r="Y38" s="2"/>
      <c r="Z38" s="2"/>
    </row>
    <row r="39" spans="1:26" ht="36" customHeight="1" x14ac:dyDescent="0.2">
      <c r="A39" s="58">
        <f t="shared" si="2"/>
        <v>33</v>
      </c>
      <c r="B39" s="25"/>
      <c r="C39" s="41"/>
      <c r="D39" s="41"/>
      <c r="E39" s="41"/>
      <c r="F39" s="25"/>
      <c r="G39" s="25"/>
      <c r="H39" s="65"/>
      <c r="I39" s="65"/>
      <c r="J39" s="65"/>
      <c r="K39" s="65"/>
      <c r="L39" s="65"/>
      <c r="M39" s="65"/>
      <c r="N39" s="65"/>
      <c r="O39" s="65"/>
      <c r="P39" s="65"/>
      <c r="Q39" s="65"/>
      <c r="R39" s="65"/>
      <c r="S39" s="65"/>
      <c r="T39" s="41"/>
      <c r="U39" s="25"/>
      <c r="V39" s="42" t="str">
        <f t="shared" si="3"/>
        <v/>
      </c>
      <c r="W39" s="47"/>
      <c r="X39" s="2"/>
      <c r="Y39" s="2"/>
      <c r="Z39" s="2"/>
    </row>
    <row r="40" spans="1:26" ht="36" customHeight="1" x14ac:dyDescent="0.2">
      <c r="A40" s="58">
        <f t="shared" si="2"/>
        <v>34</v>
      </c>
      <c r="B40" s="25"/>
      <c r="C40" s="41"/>
      <c r="D40" s="41"/>
      <c r="E40" s="41"/>
      <c r="F40" s="25"/>
      <c r="G40" s="25"/>
      <c r="H40" s="65"/>
      <c r="I40" s="65"/>
      <c r="J40" s="65"/>
      <c r="K40" s="65"/>
      <c r="L40" s="65"/>
      <c r="M40" s="65"/>
      <c r="N40" s="65"/>
      <c r="O40" s="65"/>
      <c r="P40" s="65"/>
      <c r="Q40" s="65"/>
      <c r="R40" s="65"/>
      <c r="S40" s="65"/>
      <c r="T40" s="41"/>
      <c r="U40" s="25"/>
      <c r="V40" s="42" t="str">
        <f t="shared" si="3"/>
        <v/>
      </c>
      <c r="W40" s="47"/>
      <c r="X40" s="2"/>
      <c r="Y40" s="2"/>
      <c r="Z40" s="2"/>
    </row>
    <row r="41" spans="1:26" ht="36" customHeight="1" x14ac:dyDescent="0.2">
      <c r="A41" s="58">
        <f t="shared" si="2"/>
        <v>35</v>
      </c>
      <c r="B41" s="25"/>
      <c r="C41" s="41"/>
      <c r="D41" s="41"/>
      <c r="E41" s="41"/>
      <c r="F41" s="25"/>
      <c r="G41" s="25"/>
      <c r="H41" s="65"/>
      <c r="I41" s="65"/>
      <c r="J41" s="65"/>
      <c r="K41" s="65"/>
      <c r="L41" s="65"/>
      <c r="M41" s="65"/>
      <c r="N41" s="65"/>
      <c r="O41" s="65"/>
      <c r="P41" s="65"/>
      <c r="Q41" s="65"/>
      <c r="R41" s="65"/>
      <c r="S41" s="65"/>
      <c r="T41" s="41"/>
      <c r="U41" s="25"/>
      <c r="V41" s="42" t="str">
        <f t="shared" si="3"/>
        <v/>
      </c>
      <c r="W41" s="47"/>
      <c r="X41" s="2"/>
      <c r="Y41" s="2"/>
      <c r="Z41" s="2"/>
    </row>
    <row r="42" spans="1:26" ht="36" customHeight="1" x14ac:dyDescent="0.2">
      <c r="A42" s="58">
        <f t="shared" si="2"/>
        <v>36</v>
      </c>
      <c r="B42" s="25"/>
      <c r="C42" s="41"/>
      <c r="D42" s="41"/>
      <c r="E42" s="41"/>
      <c r="F42" s="25"/>
      <c r="G42" s="25"/>
      <c r="H42" s="65"/>
      <c r="I42" s="65"/>
      <c r="J42" s="65"/>
      <c r="K42" s="65"/>
      <c r="L42" s="65"/>
      <c r="M42" s="65"/>
      <c r="N42" s="65"/>
      <c r="O42" s="65"/>
      <c r="P42" s="65"/>
      <c r="Q42" s="65"/>
      <c r="R42" s="65"/>
      <c r="S42" s="65"/>
      <c r="T42" s="41"/>
      <c r="U42" s="25"/>
      <c r="V42" s="42" t="str">
        <f t="shared" si="3"/>
        <v/>
      </c>
      <c r="W42" s="47"/>
      <c r="X42" s="2"/>
      <c r="Y42" s="2"/>
      <c r="Z42" s="2"/>
    </row>
    <row r="43" spans="1:26" ht="36" customHeight="1" x14ac:dyDescent="0.2">
      <c r="A43" s="58">
        <f t="shared" si="2"/>
        <v>37</v>
      </c>
      <c r="B43" s="25"/>
      <c r="C43" s="41"/>
      <c r="D43" s="41"/>
      <c r="E43" s="41"/>
      <c r="F43" s="25"/>
      <c r="G43" s="25"/>
      <c r="H43" s="65"/>
      <c r="I43" s="65"/>
      <c r="J43" s="65"/>
      <c r="K43" s="65"/>
      <c r="L43" s="65"/>
      <c r="M43" s="65"/>
      <c r="N43" s="65"/>
      <c r="O43" s="65"/>
      <c r="P43" s="65"/>
      <c r="Q43" s="65"/>
      <c r="R43" s="65"/>
      <c r="S43" s="65"/>
      <c r="T43" s="41"/>
      <c r="U43" s="25"/>
      <c r="V43" s="42" t="str">
        <f t="shared" si="3"/>
        <v/>
      </c>
      <c r="W43" s="47"/>
      <c r="X43" s="2"/>
      <c r="Y43" s="2"/>
      <c r="Z43" s="2"/>
    </row>
    <row r="44" spans="1:26" ht="36" customHeight="1" x14ac:dyDescent="0.2">
      <c r="A44" s="58">
        <f t="shared" si="2"/>
        <v>38</v>
      </c>
      <c r="B44" s="25"/>
      <c r="C44" s="41"/>
      <c r="D44" s="41"/>
      <c r="E44" s="41"/>
      <c r="F44" s="25"/>
      <c r="G44" s="25"/>
      <c r="H44" s="65"/>
      <c r="I44" s="65"/>
      <c r="J44" s="65"/>
      <c r="K44" s="65"/>
      <c r="L44" s="65"/>
      <c r="M44" s="65"/>
      <c r="N44" s="65"/>
      <c r="O44" s="65"/>
      <c r="P44" s="65"/>
      <c r="Q44" s="65"/>
      <c r="R44" s="65"/>
      <c r="S44" s="65"/>
      <c r="T44" s="41"/>
      <c r="U44" s="25"/>
      <c r="V44" s="42" t="str">
        <f t="shared" si="3"/>
        <v/>
      </c>
      <c r="W44" s="47"/>
      <c r="X44" s="2"/>
      <c r="Y44" s="2"/>
      <c r="Z44" s="2"/>
    </row>
    <row r="45" spans="1:26" ht="36" customHeight="1" x14ac:dyDescent="0.2">
      <c r="A45" s="58">
        <f t="shared" si="2"/>
        <v>39</v>
      </c>
      <c r="B45" s="25"/>
      <c r="C45" s="41"/>
      <c r="D45" s="41"/>
      <c r="E45" s="41"/>
      <c r="F45" s="25"/>
      <c r="G45" s="25"/>
      <c r="H45" s="65"/>
      <c r="I45" s="65"/>
      <c r="J45" s="65"/>
      <c r="K45" s="65"/>
      <c r="L45" s="65"/>
      <c r="M45" s="65"/>
      <c r="N45" s="65"/>
      <c r="O45" s="65"/>
      <c r="P45" s="65"/>
      <c r="Q45" s="65"/>
      <c r="R45" s="65"/>
      <c r="S45" s="65"/>
      <c r="T45" s="41"/>
      <c r="U45" s="25"/>
      <c r="V45" s="42" t="str">
        <f t="shared" si="3"/>
        <v/>
      </c>
      <c r="W45" s="47"/>
      <c r="X45" s="2"/>
      <c r="Y45" s="2"/>
      <c r="Z45" s="2"/>
    </row>
    <row r="46" spans="1:26" ht="36" customHeight="1" x14ac:dyDescent="0.2">
      <c r="A46" s="58">
        <f t="shared" si="2"/>
        <v>40</v>
      </c>
      <c r="B46" s="25"/>
      <c r="C46" s="41"/>
      <c r="D46" s="41"/>
      <c r="E46" s="41"/>
      <c r="F46" s="25"/>
      <c r="G46" s="25"/>
      <c r="H46" s="65"/>
      <c r="I46" s="65"/>
      <c r="J46" s="65"/>
      <c r="K46" s="65"/>
      <c r="L46" s="65"/>
      <c r="M46" s="65"/>
      <c r="N46" s="65"/>
      <c r="O46" s="65"/>
      <c r="P46" s="65"/>
      <c r="Q46" s="65"/>
      <c r="R46" s="65"/>
      <c r="S46" s="65"/>
      <c r="T46" s="41"/>
      <c r="U46" s="25"/>
      <c r="V46" s="42" t="str">
        <f t="shared" si="3"/>
        <v/>
      </c>
      <c r="W46" s="47"/>
      <c r="X46" s="2"/>
      <c r="Y46" s="2"/>
      <c r="Z46" s="2"/>
    </row>
    <row r="47" spans="1:26" ht="36" customHeight="1" x14ac:dyDescent="0.2">
      <c r="A47" s="58">
        <f t="shared" si="2"/>
        <v>41</v>
      </c>
      <c r="B47" s="25"/>
      <c r="C47" s="41"/>
      <c r="D47" s="41"/>
      <c r="E47" s="41"/>
      <c r="F47" s="25"/>
      <c r="G47" s="25"/>
      <c r="H47" s="65"/>
      <c r="I47" s="65"/>
      <c r="J47" s="65"/>
      <c r="K47" s="65"/>
      <c r="L47" s="65"/>
      <c r="M47" s="65"/>
      <c r="N47" s="65"/>
      <c r="O47" s="65"/>
      <c r="P47" s="65"/>
      <c r="Q47" s="65"/>
      <c r="R47" s="65"/>
      <c r="S47" s="65"/>
      <c r="T47" s="41"/>
      <c r="U47" s="25"/>
      <c r="V47" s="42" t="str">
        <f t="shared" si="3"/>
        <v/>
      </c>
      <c r="W47" s="47"/>
      <c r="X47" s="2"/>
      <c r="Y47" s="2"/>
      <c r="Z47" s="2"/>
    </row>
    <row r="48" spans="1:26" ht="36" customHeight="1" x14ac:dyDescent="0.2">
      <c r="A48" s="58">
        <f t="shared" si="2"/>
        <v>42</v>
      </c>
      <c r="B48" s="25"/>
      <c r="C48" s="41"/>
      <c r="D48" s="41"/>
      <c r="E48" s="41"/>
      <c r="F48" s="25"/>
      <c r="G48" s="25"/>
      <c r="H48" s="65"/>
      <c r="I48" s="65"/>
      <c r="J48" s="65"/>
      <c r="K48" s="65"/>
      <c r="L48" s="65"/>
      <c r="M48" s="65"/>
      <c r="N48" s="65"/>
      <c r="O48" s="65"/>
      <c r="P48" s="65"/>
      <c r="Q48" s="65"/>
      <c r="R48" s="65"/>
      <c r="S48" s="65"/>
      <c r="T48" s="41"/>
      <c r="U48" s="25"/>
      <c r="V48" s="42" t="str">
        <f t="shared" si="3"/>
        <v/>
      </c>
      <c r="W48" s="47"/>
      <c r="X48" s="2"/>
      <c r="Y48" s="2"/>
      <c r="Z48" s="2"/>
    </row>
    <row r="49" spans="1:26" ht="36" customHeight="1" x14ac:dyDescent="0.2">
      <c r="A49" s="58">
        <f t="shared" si="2"/>
        <v>43</v>
      </c>
      <c r="B49" s="25"/>
      <c r="C49" s="41"/>
      <c r="D49" s="41"/>
      <c r="E49" s="41"/>
      <c r="F49" s="25"/>
      <c r="G49" s="25"/>
      <c r="H49" s="65"/>
      <c r="I49" s="65"/>
      <c r="J49" s="65"/>
      <c r="K49" s="65"/>
      <c r="L49" s="65"/>
      <c r="M49" s="65"/>
      <c r="N49" s="65"/>
      <c r="O49" s="65"/>
      <c r="P49" s="65"/>
      <c r="Q49" s="65"/>
      <c r="R49" s="65"/>
      <c r="S49" s="65"/>
      <c r="T49" s="41"/>
      <c r="U49" s="25"/>
      <c r="V49" s="42" t="str">
        <f t="shared" si="3"/>
        <v/>
      </c>
      <c r="W49" s="47"/>
      <c r="X49" s="2"/>
      <c r="Y49" s="2"/>
      <c r="Z49" s="2"/>
    </row>
    <row r="50" spans="1:26" ht="36" customHeight="1" thickBot="1" x14ac:dyDescent="0.25">
      <c r="A50" s="23">
        <f t="shared" si="2"/>
        <v>44</v>
      </c>
      <c r="B50" s="34"/>
      <c r="C50" s="35"/>
      <c r="D50" s="35"/>
      <c r="E50" s="35"/>
      <c r="F50" s="34"/>
      <c r="G50" s="25"/>
      <c r="H50" s="68"/>
      <c r="I50" s="68"/>
      <c r="J50" s="68"/>
      <c r="K50" s="68"/>
      <c r="L50" s="68"/>
      <c r="M50" s="68"/>
      <c r="N50" s="68"/>
      <c r="O50" s="68"/>
      <c r="P50" s="68"/>
      <c r="Q50" s="68"/>
      <c r="R50" s="68"/>
      <c r="S50" s="68"/>
      <c r="T50" s="35"/>
      <c r="U50" s="34"/>
      <c r="V50" s="37" t="str">
        <f t="shared" si="3"/>
        <v/>
      </c>
      <c r="W50" s="33"/>
      <c r="X50" s="2"/>
      <c r="Y50" s="2"/>
      <c r="Z50" s="2"/>
    </row>
    <row r="51" spans="1:26" hidden="1" x14ac:dyDescent="0.2">
      <c r="C51" s="16"/>
      <c r="D51" s="16"/>
      <c r="E51" s="16"/>
      <c r="F51" s="2"/>
      <c r="G51" s="64"/>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4"/>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4"/>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4"/>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4"/>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4"/>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4"/>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4"/>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4"/>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4"/>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4"/>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4"/>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4"/>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4"/>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4"/>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4"/>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4"/>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4"/>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4"/>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4"/>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4"/>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4"/>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4"/>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4"/>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4"/>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4"/>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4"/>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4"/>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4"/>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4"/>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4"/>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4"/>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4"/>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4"/>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4"/>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4"/>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4"/>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4"/>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4"/>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4"/>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4"/>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4"/>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4"/>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4"/>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4"/>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4"/>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4"/>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4"/>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4"/>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4"/>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4"/>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4"/>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4"/>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4"/>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4"/>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4"/>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4"/>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4"/>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4"/>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4"/>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4"/>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4"/>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4"/>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4"/>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4"/>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4"/>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4"/>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4"/>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4"/>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4"/>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4"/>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4"/>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4"/>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4"/>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4"/>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4"/>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4"/>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4"/>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4"/>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4"/>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4"/>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4"/>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4"/>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4"/>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4"/>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4"/>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4"/>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4"/>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4"/>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4"/>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4"/>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4"/>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4"/>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4"/>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4"/>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4"/>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4"/>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4"/>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4"/>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4"/>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4"/>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4"/>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4"/>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4"/>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4"/>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4"/>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4"/>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4"/>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4"/>
      <c r="H159" s="2"/>
      <c r="I159" s="2"/>
      <c r="J159" s="2"/>
      <c r="K159" s="2"/>
      <c r="L159" s="2"/>
      <c r="M159" s="2"/>
      <c r="N159" s="2"/>
      <c r="O159" s="2"/>
      <c r="P159" s="2"/>
      <c r="Q159" s="2"/>
      <c r="R159" s="2"/>
      <c r="S159" s="2"/>
      <c r="T159" s="2"/>
      <c r="U159" s="2"/>
      <c r="V159" s="2"/>
      <c r="W159" s="2"/>
      <c r="X159" s="2"/>
      <c r="Y159" s="2"/>
      <c r="Z159" s="2"/>
    </row>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xr:uid="{00000000-0002-0000-0000-000000000000}">
      <formula1>0</formula1>
    </dataValidation>
    <dataValidation type="textLength" operator="lessThanOrEqual" allowBlank="1" showInputMessage="1" showErrorMessage="1" sqref="E7:E50 W8:W50 T7:T50" xr:uid="{00000000-0002-0000-0000-000001000000}">
      <formula1>255</formula1>
    </dataValidation>
    <dataValidation type="list" allowBlank="1" showInputMessage="1" showErrorMessage="1" sqref="D7:D50" xr:uid="{00000000-0002-0000-0000-000002000000}">
      <formula1>sino</formula1>
    </dataValidation>
    <dataValidation operator="lessThanOrEqual" allowBlank="1" showInputMessage="1" showErrorMessage="1" sqref="G7:G50" xr:uid="{00000000-0002-0000-00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topLeftCell="B30" zoomScale="80" zoomScaleNormal="80" workbookViewId="0">
      <selection activeCell="G7" sqref="G7"/>
    </sheetView>
  </sheetViews>
  <sheetFormatPr baseColWidth="10" defaultColWidth="0" defaultRowHeight="12.75" zeroHeight="1" x14ac:dyDescent="0.2"/>
  <cols>
    <col min="1" max="1" width="9.42578125" style="1" customWidth="1"/>
    <col min="2" max="2" width="17.42578125" style="61" customWidth="1"/>
    <col min="3" max="3" width="48.7109375" style="63"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86" t="s">
        <v>76</v>
      </c>
      <c r="B3" s="87"/>
      <c r="C3" s="87"/>
      <c r="D3" s="87"/>
      <c r="E3" s="87"/>
      <c r="F3" s="87"/>
      <c r="G3" s="87"/>
      <c r="H3" s="87"/>
      <c r="I3" s="87"/>
      <c r="J3" s="87"/>
      <c r="K3" s="87"/>
      <c r="L3" s="87"/>
      <c r="M3" s="87"/>
      <c r="N3" s="87"/>
      <c r="O3" s="87"/>
      <c r="P3" s="87"/>
      <c r="Q3" s="87"/>
      <c r="R3" s="87"/>
      <c r="S3" s="87"/>
      <c r="T3" s="87"/>
      <c r="U3" s="87"/>
      <c r="V3" s="87"/>
      <c r="W3" s="88"/>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5"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6</v>
      </c>
      <c r="G7" s="41" t="s">
        <v>156</v>
      </c>
      <c r="H7" s="26"/>
      <c r="I7" s="26"/>
      <c r="J7" s="26" t="s">
        <v>146</v>
      </c>
      <c r="K7" s="26" t="s">
        <v>146</v>
      </c>
      <c r="L7" s="26" t="s">
        <v>146</v>
      </c>
      <c r="M7" s="26" t="s">
        <v>146</v>
      </c>
      <c r="N7" s="26" t="s">
        <v>146</v>
      </c>
      <c r="O7" s="26" t="s">
        <v>146</v>
      </c>
      <c r="P7" s="26" t="s">
        <v>146</v>
      </c>
      <c r="Q7" s="26" t="s">
        <v>146</v>
      </c>
      <c r="R7" s="26"/>
      <c r="S7" s="26"/>
      <c r="T7" s="41" t="s">
        <v>157</v>
      </c>
      <c r="U7" s="25"/>
      <c r="V7" s="42">
        <f>IFERROR(U7/F7,"")</f>
        <v>0</v>
      </c>
      <c r="W7" s="47"/>
    </row>
    <row r="8" spans="1:23" s="4" customFormat="1" ht="72" customHeight="1" x14ac:dyDescent="0.2">
      <c r="A8" s="9">
        <f>A7+1</f>
        <v>2</v>
      </c>
      <c r="B8" s="40" t="s">
        <v>62</v>
      </c>
      <c r="C8" s="18" t="s">
        <v>131</v>
      </c>
      <c r="D8" s="41" t="s">
        <v>142</v>
      </c>
      <c r="E8" s="41"/>
      <c r="F8" s="25">
        <v>11</v>
      </c>
      <c r="G8" s="41" t="s">
        <v>158</v>
      </c>
      <c r="H8" s="26"/>
      <c r="I8" s="26"/>
      <c r="J8" s="26"/>
      <c r="K8" s="26" t="s">
        <v>144</v>
      </c>
      <c r="L8" s="26"/>
      <c r="M8" s="26"/>
      <c r="N8" s="26"/>
      <c r="O8" s="26"/>
      <c r="P8" s="26" t="s">
        <v>144</v>
      </c>
      <c r="Q8" s="26"/>
      <c r="R8" s="26"/>
      <c r="S8" s="26"/>
      <c r="T8" s="41" t="s">
        <v>154</v>
      </c>
      <c r="U8" s="25"/>
      <c r="V8" s="42">
        <f t="shared" ref="V8:V26" si="0">IFERROR(U8/F8,"")</f>
        <v>0</v>
      </c>
      <c r="W8" s="47"/>
    </row>
    <row r="9" spans="1:23" s="4" customFormat="1" ht="82.5" customHeight="1" x14ac:dyDescent="0.2">
      <c r="A9" s="9">
        <f t="shared" ref="A9:A40" si="1">A8+1</f>
        <v>3</v>
      </c>
      <c r="B9" s="40" t="s">
        <v>63</v>
      </c>
      <c r="C9" s="18" t="s">
        <v>93</v>
      </c>
      <c r="D9" s="41" t="s">
        <v>142</v>
      </c>
      <c r="E9" s="41"/>
      <c r="F9" s="25">
        <v>11</v>
      </c>
      <c r="G9" s="41" t="str">
        <f>$G$8</f>
        <v xml:space="preserve">1. Altair. 2. Internacional. 3. Britanico. 4. Aspaen Gimnacio Cartagena de Indias. 5. Aspaen Gimnacio Cartagena. 6.Nueva Luz de Esperanza. 7. Ceinar de Bayunca. 8. Skinner. 9. Mompiano. 10. Joge Washington </v>
      </c>
      <c r="H9" s="26"/>
      <c r="I9" s="26"/>
      <c r="J9" s="26"/>
      <c r="K9" s="26"/>
      <c r="L9" s="26"/>
      <c r="M9" s="26"/>
      <c r="N9" s="26"/>
      <c r="O9" s="26"/>
      <c r="P9" s="26"/>
      <c r="Q9" s="26" t="s">
        <v>144</v>
      </c>
      <c r="R9" s="26"/>
      <c r="S9" s="26"/>
      <c r="T9" s="41" t="str">
        <f>$T$7</f>
        <v>Betty Monterrosa, Martha Lucero Delgado y Rubiela Valderrama</v>
      </c>
      <c r="U9" s="25"/>
      <c r="V9" s="42">
        <f t="shared" si="0"/>
        <v>0</v>
      </c>
      <c r="W9" s="47"/>
    </row>
    <row r="10" spans="1:23" s="4" customFormat="1" ht="63.75" customHeight="1" x14ac:dyDescent="0.2">
      <c r="A10" s="9">
        <f t="shared" si="1"/>
        <v>4</v>
      </c>
      <c r="B10" s="40" t="s">
        <v>64</v>
      </c>
      <c r="C10" s="18" t="s">
        <v>132</v>
      </c>
      <c r="D10" s="41" t="s">
        <v>142</v>
      </c>
      <c r="E10" s="41"/>
      <c r="F10" s="25">
        <v>11</v>
      </c>
      <c r="G10" s="41" t="str">
        <f>$G$9</f>
        <v xml:space="preserve">1. Altair. 2. Internacional. 3. Britanico. 4. Aspaen Gimnacio Cartagena de Indias. 5. Aspaen Gimnacio Cartagena. 6.Nueva Luz de Esperanza. 7. Ceinar de Bayunca. 8. Skinner. 9. Mompiano. 10. Joge Washington </v>
      </c>
      <c r="H10" s="26"/>
      <c r="I10" s="26"/>
      <c r="J10" s="26"/>
      <c r="K10" s="26"/>
      <c r="L10" s="26"/>
      <c r="M10" s="26"/>
      <c r="N10" s="26"/>
      <c r="O10" s="26"/>
      <c r="P10" s="26"/>
      <c r="Q10" s="26" t="s">
        <v>144</v>
      </c>
      <c r="R10" s="26"/>
      <c r="S10" s="26"/>
      <c r="T10" s="41" t="str">
        <f>$T$9</f>
        <v>Betty Monterrosa, Martha Lucero Delgado y Rubiela Valderrama</v>
      </c>
      <c r="U10" s="25"/>
      <c r="V10" s="42">
        <f t="shared" si="0"/>
        <v>0</v>
      </c>
      <c r="W10" s="47"/>
    </row>
    <row r="11" spans="1:23" s="4" customFormat="1" ht="85.5" customHeight="1" x14ac:dyDescent="0.2">
      <c r="A11" s="9">
        <f t="shared" si="1"/>
        <v>5</v>
      </c>
      <c r="B11" s="40" t="s">
        <v>66</v>
      </c>
      <c r="C11" s="18" t="s">
        <v>65</v>
      </c>
      <c r="D11" s="41" t="s">
        <v>142</v>
      </c>
      <c r="E11" s="41"/>
      <c r="F11" s="25">
        <v>11</v>
      </c>
      <c r="G11" s="41" t="str">
        <f>$G$10</f>
        <v xml:space="preserve">1. Altair. 2. Internacional. 3. Britanico. 4. Aspaen Gimnacio Cartagena de Indias. 5. Aspaen Gimnacio Cartagena. 6.Nueva Luz de Esperanza. 7. Ceinar de Bayunca. 8. Skinner. 9. Mompiano. 10. Joge Washington </v>
      </c>
      <c r="H11" s="26"/>
      <c r="I11" s="26"/>
      <c r="J11" s="26" t="s">
        <v>144</v>
      </c>
      <c r="K11" s="26" t="s">
        <v>144</v>
      </c>
      <c r="L11" s="26" t="s">
        <v>144</v>
      </c>
      <c r="M11" s="26" t="s">
        <v>144</v>
      </c>
      <c r="N11" s="26" t="s">
        <v>144</v>
      </c>
      <c r="O11" s="26" t="s">
        <v>144</v>
      </c>
      <c r="P11" s="26" t="s">
        <v>144</v>
      </c>
      <c r="Q11" s="26" t="s">
        <v>144</v>
      </c>
      <c r="R11" s="26" t="s">
        <v>144</v>
      </c>
      <c r="S11" s="26"/>
      <c r="T11" s="41" t="str">
        <f>$T$10</f>
        <v>Betty Monterrosa, Martha Lucero Delgado y Rubiela Valderrama</v>
      </c>
      <c r="U11" s="25"/>
      <c r="V11" s="42">
        <f t="shared" si="0"/>
        <v>0</v>
      </c>
      <c r="W11" s="47"/>
    </row>
    <row r="12" spans="1:23" s="4" customFormat="1" ht="97.5" customHeight="1" x14ac:dyDescent="0.2">
      <c r="A12" s="9">
        <f t="shared" si="1"/>
        <v>6</v>
      </c>
      <c r="B12" s="40" t="s">
        <v>67</v>
      </c>
      <c r="C12" s="18" t="s">
        <v>133</v>
      </c>
      <c r="D12" s="41" t="s">
        <v>143</v>
      </c>
      <c r="E12" s="41" t="s">
        <v>159</v>
      </c>
      <c r="F12" s="25"/>
      <c r="G12" s="41"/>
      <c r="H12" s="26"/>
      <c r="I12" s="26"/>
      <c r="J12" s="26"/>
      <c r="K12" s="26"/>
      <c r="L12" s="26"/>
      <c r="M12" s="26"/>
      <c r="N12" s="26"/>
      <c r="O12" s="26"/>
      <c r="P12" s="26"/>
      <c r="Q12" s="26"/>
      <c r="R12" s="26"/>
      <c r="S12" s="26"/>
      <c r="T12" s="41"/>
      <c r="U12" s="25"/>
      <c r="V12" s="42" t="str">
        <f t="shared" si="0"/>
        <v/>
      </c>
      <c r="W12" s="47"/>
    </row>
    <row r="13" spans="1:23" s="4" customFormat="1" ht="66" customHeight="1" x14ac:dyDescent="0.2">
      <c r="A13" s="9">
        <f t="shared" si="1"/>
        <v>7</v>
      </c>
      <c r="B13" s="40" t="s">
        <v>68</v>
      </c>
      <c r="C13" s="19" t="s">
        <v>134</v>
      </c>
      <c r="D13" s="41"/>
      <c r="E13" s="41"/>
      <c r="F13" s="25"/>
      <c r="G13" s="41"/>
      <c r="H13" s="26"/>
      <c r="I13" s="26"/>
      <c r="J13" s="26"/>
      <c r="K13" s="26"/>
      <c r="L13" s="26"/>
      <c r="M13" s="26"/>
      <c r="N13" s="26"/>
      <c r="O13" s="26"/>
      <c r="P13" s="26"/>
      <c r="Q13" s="26"/>
      <c r="R13" s="26"/>
      <c r="S13" s="26"/>
      <c r="T13" s="31"/>
      <c r="U13" s="25"/>
      <c r="V13" s="42" t="str">
        <f t="shared" si="0"/>
        <v/>
      </c>
      <c r="W13" s="47"/>
    </row>
    <row r="14" spans="1:23" s="4" customFormat="1" ht="71.25" customHeight="1" x14ac:dyDescent="0.2">
      <c r="A14" s="9">
        <f t="shared" si="1"/>
        <v>8</v>
      </c>
      <c r="B14" s="40" t="s">
        <v>54</v>
      </c>
      <c r="C14" s="18" t="s">
        <v>37</v>
      </c>
      <c r="D14" s="41" t="s">
        <v>142</v>
      </c>
      <c r="E14" s="41"/>
      <c r="F14" s="25">
        <v>11</v>
      </c>
      <c r="G14" s="41" t="str">
        <f>$G$11</f>
        <v xml:space="preserve">1. Altair. 2. Internacional. 3. Britanico. 4. Aspaen Gimnacio Cartagena de Indias. 5. Aspaen Gimnacio Cartagena. 6.Nueva Luz de Esperanza. 7. Ceinar de Bayunca. 8. Skinner. 9. Mompiano. 10. Joge Washington </v>
      </c>
      <c r="H14" s="26"/>
      <c r="I14" s="26"/>
      <c r="J14" s="26"/>
      <c r="K14" s="26"/>
      <c r="L14" s="26"/>
      <c r="M14" s="26"/>
      <c r="N14" s="26" t="s">
        <v>144</v>
      </c>
      <c r="O14" s="26" t="s">
        <v>144</v>
      </c>
      <c r="P14" s="26" t="s">
        <v>144</v>
      </c>
      <c r="Q14" s="26" t="s">
        <v>144</v>
      </c>
      <c r="R14" s="26"/>
      <c r="S14" s="26"/>
      <c r="T14" s="41" t="s">
        <v>150</v>
      </c>
      <c r="U14" s="25"/>
      <c r="V14" s="42">
        <f t="shared" si="0"/>
        <v>0</v>
      </c>
      <c r="W14" s="47"/>
    </row>
    <row r="15" spans="1:23" s="4" customFormat="1" ht="66" customHeight="1" x14ac:dyDescent="0.2">
      <c r="A15" s="9">
        <f t="shared" si="1"/>
        <v>9</v>
      </c>
      <c r="B15" s="40" t="s">
        <v>75</v>
      </c>
      <c r="C15" s="18" t="s">
        <v>31</v>
      </c>
      <c r="D15" s="41" t="s">
        <v>142</v>
      </c>
      <c r="E15" s="41"/>
      <c r="F15" s="25">
        <v>11</v>
      </c>
      <c r="G15" s="41" t="str">
        <f>$G$14</f>
        <v xml:space="preserve">1. Altair. 2. Internacional. 3. Britanico. 4. Aspaen Gimnacio Cartagena de Indias. 5. Aspaen Gimnacio Cartagena. 6.Nueva Luz de Esperanza. 7. Ceinar de Bayunca. 8. Skinner. 9. Mompiano. 10. Joge Washington </v>
      </c>
      <c r="H15" s="26"/>
      <c r="I15" s="26"/>
      <c r="J15" s="26" t="s">
        <v>144</v>
      </c>
      <c r="K15" s="26" t="s">
        <v>144</v>
      </c>
      <c r="L15" s="26" t="s">
        <v>144</v>
      </c>
      <c r="M15" s="26" t="s">
        <v>144</v>
      </c>
      <c r="N15" s="26" t="s">
        <v>144</v>
      </c>
      <c r="O15" s="26" t="s">
        <v>144</v>
      </c>
      <c r="P15" s="26" t="s">
        <v>144</v>
      </c>
      <c r="Q15" s="26" t="s">
        <v>144</v>
      </c>
      <c r="R15" s="26"/>
      <c r="S15" s="26"/>
      <c r="T15" s="41" t="str">
        <f>$T$11</f>
        <v>Betty Monterrosa, Martha Lucero Delgado y Rubiela Valderrama</v>
      </c>
      <c r="U15" s="25"/>
      <c r="V15" s="42">
        <f t="shared" si="0"/>
        <v>0</v>
      </c>
      <c r="W15" s="47"/>
    </row>
    <row r="16" spans="1:23" s="4" customFormat="1" ht="60" x14ac:dyDescent="0.2">
      <c r="A16" s="9">
        <f t="shared" si="1"/>
        <v>10</v>
      </c>
      <c r="B16" s="40" t="s">
        <v>50</v>
      </c>
      <c r="C16" s="18" t="s">
        <v>32</v>
      </c>
      <c r="D16" s="41" t="s">
        <v>142</v>
      </c>
      <c r="E16" s="41"/>
      <c r="F16" s="25">
        <v>11</v>
      </c>
      <c r="G16" s="41" t="str">
        <f>$G$15</f>
        <v xml:space="preserve">1. Altair. 2. Internacional. 3. Britanico. 4. Aspaen Gimnacio Cartagena de Indias. 5. Aspaen Gimnacio Cartagena. 6.Nueva Luz de Esperanza. 7. Ceinar de Bayunca. 8. Skinner. 9. Mompiano. 10. Joge Washington </v>
      </c>
      <c r="H16" s="26"/>
      <c r="I16" s="26"/>
      <c r="J16" s="26" t="s">
        <v>144</v>
      </c>
      <c r="K16" s="26" t="s">
        <v>144</v>
      </c>
      <c r="L16" s="26" t="s">
        <v>144</v>
      </c>
      <c r="M16" s="26" t="s">
        <v>144</v>
      </c>
      <c r="N16" s="26" t="s">
        <v>144</v>
      </c>
      <c r="O16" s="26" t="s">
        <v>144</v>
      </c>
      <c r="P16" s="26" t="s">
        <v>144</v>
      </c>
      <c r="Q16" s="26" t="s">
        <v>144</v>
      </c>
      <c r="R16" s="26"/>
      <c r="S16" s="26"/>
      <c r="T16" s="41" t="str">
        <f>$T$15</f>
        <v>Betty Monterrosa, Martha Lucero Delgado y Rubiela Valderrama</v>
      </c>
      <c r="U16" s="25"/>
      <c r="V16" s="42">
        <f t="shared" si="0"/>
        <v>0</v>
      </c>
      <c r="W16" s="47"/>
    </row>
    <row r="17" spans="1:26" s="4" customFormat="1" ht="81.75" customHeight="1" x14ac:dyDescent="0.2">
      <c r="A17" s="9">
        <f t="shared" si="1"/>
        <v>11</v>
      </c>
      <c r="B17" s="40" t="s">
        <v>52</v>
      </c>
      <c r="C17" s="18" t="s">
        <v>34</v>
      </c>
      <c r="D17" s="41" t="s">
        <v>142</v>
      </c>
      <c r="E17" s="41"/>
      <c r="F17" s="25">
        <v>11</v>
      </c>
      <c r="G17" s="41" t="str">
        <f>$G$16</f>
        <v xml:space="preserve">1. Altair. 2. Internacional. 3. Britanico. 4. Aspaen Gimnacio Cartagena de Indias. 5. Aspaen Gimnacio Cartagena. 6.Nueva Luz de Esperanza. 7. Ceinar de Bayunca. 8. Skinner. 9. Mompiano. 10. Joge Washington </v>
      </c>
      <c r="H17" s="26"/>
      <c r="I17" s="26"/>
      <c r="J17" s="26" t="s">
        <v>144</v>
      </c>
      <c r="K17" s="26" t="s">
        <v>144</v>
      </c>
      <c r="L17" s="26" t="s">
        <v>144</v>
      </c>
      <c r="M17" s="26" t="s">
        <v>144</v>
      </c>
      <c r="N17" s="26" t="s">
        <v>144</v>
      </c>
      <c r="O17" s="26" t="s">
        <v>144</v>
      </c>
      <c r="P17" s="26" t="s">
        <v>144</v>
      </c>
      <c r="Q17" s="26" t="s">
        <v>144</v>
      </c>
      <c r="R17" s="26"/>
      <c r="S17" s="26"/>
      <c r="T17" s="41" t="str">
        <f>$T$16</f>
        <v>Betty Monterrosa, Martha Lucero Delgado y Rubiela Valderrama</v>
      </c>
      <c r="U17" s="25"/>
      <c r="V17" s="42">
        <f t="shared" si="0"/>
        <v>0</v>
      </c>
      <c r="W17" s="47"/>
    </row>
    <row r="18" spans="1:26" s="4" customFormat="1" ht="60" x14ac:dyDescent="0.2">
      <c r="A18" s="9">
        <f t="shared" si="1"/>
        <v>12</v>
      </c>
      <c r="B18" s="40" t="s">
        <v>58</v>
      </c>
      <c r="C18" s="19" t="s">
        <v>60</v>
      </c>
      <c r="D18" s="41" t="s">
        <v>142</v>
      </c>
      <c r="E18" s="41"/>
      <c r="F18" s="25">
        <v>6</v>
      </c>
      <c r="G18" s="41" t="str">
        <f>$G$7</f>
        <v xml:space="preserve">1. Gimnacio Cartagena de Indias. 2.Gimnacio Cartagena. 3. Britanico. 4. Altair. 5.Aventy. 6. Internacional Schooll. </v>
      </c>
      <c r="H18" s="26"/>
      <c r="I18" s="26"/>
      <c r="J18" s="26" t="s">
        <v>144</v>
      </c>
      <c r="K18" s="26" t="s">
        <v>144</v>
      </c>
      <c r="L18" s="26" t="s">
        <v>144</v>
      </c>
      <c r="M18" s="26" t="s">
        <v>144</v>
      </c>
      <c r="N18" s="26" t="s">
        <v>144</v>
      </c>
      <c r="O18" s="26" t="s">
        <v>144</v>
      </c>
      <c r="P18" s="26" t="s">
        <v>144</v>
      </c>
      <c r="Q18" s="26" t="s">
        <v>144</v>
      </c>
      <c r="R18" s="26"/>
      <c r="S18" s="26"/>
      <c r="T18" s="41" t="str">
        <f>$T$17</f>
        <v>Betty Monterrosa, Martha Lucero Delgado y Rubiela Valderrama</v>
      </c>
      <c r="U18" s="25"/>
      <c r="V18" s="42">
        <f t="shared" si="0"/>
        <v>0</v>
      </c>
      <c r="W18" s="47"/>
    </row>
    <row r="19" spans="1:26" s="4" customFormat="1" ht="40.5" customHeight="1" x14ac:dyDescent="0.2">
      <c r="A19" s="9">
        <f t="shared" si="1"/>
        <v>13</v>
      </c>
      <c r="B19" s="40" t="s">
        <v>70</v>
      </c>
      <c r="C19" s="18" t="s">
        <v>69</v>
      </c>
      <c r="D19" s="41" t="s">
        <v>142</v>
      </c>
      <c r="E19" s="41"/>
      <c r="F19" s="25">
        <v>6</v>
      </c>
      <c r="G19" s="41" t="str">
        <f>$G$18</f>
        <v xml:space="preserve">1. Gimnacio Cartagena de Indias. 2.Gimnacio Cartagena. 3. Britanico. 4. Altair. 5.Aventy. 6. Internacional Schooll. </v>
      </c>
      <c r="H19" s="26"/>
      <c r="I19" s="26"/>
      <c r="J19" s="26" t="s">
        <v>144</v>
      </c>
      <c r="K19" s="26" t="s">
        <v>144</v>
      </c>
      <c r="L19" s="26" t="s">
        <v>144</v>
      </c>
      <c r="M19" s="26" t="s">
        <v>144</v>
      </c>
      <c r="N19" s="26" t="s">
        <v>144</v>
      </c>
      <c r="O19" s="26" t="s">
        <v>144</v>
      </c>
      <c r="P19" s="26" t="s">
        <v>144</v>
      </c>
      <c r="Q19" s="26" t="s">
        <v>144</v>
      </c>
      <c r="R19" s="26"/>
      <c r="S19" s="26"/>
      <c r="T19" s="41" t="str">
        <f>$T$18</f>
        <v>Betty Monterrosa, Martha Lucero Delgado y Rubiela Valderrama</v>
      </c>
      <c r="U19" s="25"/>
      <c r="V19" s="42">
        <f t="shared" si="0"/>
        <v>0</v>
      </c>
      <c r="W19" s="47"/>
    </row>
    <row r="20" spans="1:26" s="4" customFormat="1" ht="73.5" customHeight="1" x14ac:dyDescent="0.2">
      <c r="A20" s="9">
        <f t="shared" si="1"/>
        <v>14</v>
      </c>
      <c r="B20" s="43" t="s">
        <v>123</v>
      </c>
      <c r="C20" s="18" t="s">
        <v>122</v>
      </c>
      <c r="D20" s="41" t="s">
        <v>142</v>
      </c>
      <c r="E20" s="41"/>
      <c r="F20" s="25">
        <v>11</v>
      </c>
      <c r="G20" s="41" t="str">
        <f>$G$17</f>
        <v xml:space="preserve">1. Altair. 2. Internacional. 3. Britanico. 4. Aspaen Gimnacio Cartagena de Indias. 5. Aspaen Gimnacio Cartagena. 6.Nueva Luz de Esperanza. 7. Ceinar de Bayunca. 8. Skinner. 9. Mompiano. 10. Joge Washington </v>
      </c>
      <c r="H20" s="26" t="s">
        <v>144</v>
      </c>
      <c r="I20" s="26" t="s">
        <v>144</v>
      </c>
      <c r="J20" s="26" t="s">
        <v>144</v>
      </c>
      <c r="K20" s="26" t="s">
        <v>144</v>
      </c>
      <c r="L20" s="26" t="s">
        <v>144</v>
      </c>
      <c r="M20" s="26" t="s">
        <v>144</v>
      </c>
      <c r="N20" s="26" t="s">
        <v>144</v>
      </c>
      <c r="O20" s="26" t="s">
        <v>144</v>
      </c>
      <c r="P20" s="26" t="s">
        <v>144</v>
      </c>
      <c r="Q20" s="26" t="s">
        <v>144</v>
      </c>
      <c r="R20" s="26" t="s">
        <v>144</v>
      </c>
      <c r="S20" s="26" t="s">
        <v>144</v>
      </c>
      <c r="T20" s="41" t="str">
        <f>$T$19</f>
        <v>Betty Monterrosa, Martha Lucero Delgado y Rubiela Valderrama</v>
      </c>
      <c r="U20" s="25"/>
      <c r="V20" s="42">
        <f t="shared" si="0"/>
        <v>0</v>
      </c>
      <c r="W20" s="47"/>
    </row>
    <row r="21" spans="1:26" s="4" customFormat="1" ht="69.75" customHeight="1" x14ac:dyDescent="0.2">
      <c r="A21" s="9">
        <f t="shared" si="1"/>
        <v>15</v>
      </c>
      <c r="B21" s="44" t="s">
        <v>135</v>
      </c>
      <c r="C21" s="45" t="s">
        <v>136</v>
      </c>
      <c r="D21" s="41" t="s">
        <v>142</v>
      </c>
      <c r="E21" s="41"/>
      <c r="F21" s="25">
        <v>11</v>
      </c>
      <c r="G21" s="41" t="str">
        <f>$G$20</f>
        <v xml:space="preserve">1. Altair. 2. Internacional. 3. Britanico. 4. Aspaen Gimnacio Cartagena de Indias. 5. Aspaen Gimnacio Cartagena. 6.Nueva Luz de Esperanza. 7. Ceinar de Bayunca. 8. Skinner. 9. Mompiano. 10. Joge Washington </v>
      </c>
      <c r="H21" s="26" t="s">
        <v>144</v>
      </c>
      <c r="I21" s="26" t="s">
        <v>144</v>
      </c>
      <c r="J21" s="26" t="s">
        <v>144</v>
      </c>
      <c r="K21" s="26" t="s">
        <v>144</v>
      </c>
      <c r="L21" s="26" t="s">
        <v>144</v>
      </c>
      <c r="M21" s="26" t="s">
        <v>144</v>
      </c>
      <c r="N21" s="26" t="s">
        <v>144</v>
      </c>
      <c r="O21" s="26" t="s">
        <v>144</v>
      </c>
      <c r="P21" s="26" t="s">
        <v>144</v>
      </c>
      <c r="Q21" s="26" t="s">
        <v>144</v>
      </c>
      <c r="R21" s="26" t="s">
        <v>144</v>
      </c>
      <c r="S21" s="26" t="s">
        <v>144</v>
      </c>
      <c r="T21" s="41" t="str">
        <f>$T$20</f>
        <v>Betty Monterrosa, Martha Lucero Delgado y Rubiela Valderrama</v>
      </c>
      <c r="U21" s="25"/>
      <c r="V21" s="42">
        <f t="shared" si="0"/>
        <v>0</v>
      </c>
      <c r="W21" s="47"/>
    </row>
    <row r="22" spans="1:26" s="4" customFormat="1" ht="69" customHeight="1" x14ac:dyDescent="0.2">
      <c r="A22" s="9">
        <f t="shared" si="1"/>
        <v>16</v>
      </c>
      <c r="B22" s="44" t="s">
        <v>62</v>
      </c>
      <c r="C22" s="45" t="s">
        <v>137</v>
      </c>
      <c r="D22" s="41" t="s">
        <v>142</v>
      </c>
      <c r="E22" s="41"/>
      <c r="F22" s="25">
        <v>11</v>
      </c>
      <c r="G22" s="41" t="str">
        <f>$G$21</f>
        <v xml:space="preserve">1. Altair. 2. Internacional. 3. Britanico. 4. Aspaen Gimnacio Cartagena de Indias. 5. Aspaen Gimnacio Cartagena. 6.Nueva Luz de Esperanza. 7. Ceinar de Bayunca. 8. Skinner. 9. Mompiano. 10. Joge Washington </v>
      </c>
      <c r="H22" s="26"/>
      <c r="I22" s="26"/>
      <c r="J22" s="26"/>
      <c r="K22" s="26"/>
      <c r="L22" s="26" t="s">
        <v>144</v>
      </c>
      <c r="M22" s="26"/>
      <c r="N22" s="26"/>
      <c r="O22" s="26"/>
      <c r="P22" s="26" t="s">
        <v>144</v>
      </c>
      <c r="Q22" s="26"/>
      <c r="R22" s="26"/>
      <c r="S22" s="26"/>
      <c r="T22" s="41" t="str">
        <f>$T$8</f>
        <v>Profesionales  FOSES; Carlos Bustillos, Jeancarlos Fontalvo, Miguel Tamara</v>
      </c>
      <c r="U22" s="25"/>
      <c r="V22" s="42">
        <f t="shared" si="0"/>
        <v>0</v>
      </c>
      <c r="W22" s="47"/>
    </row>
    <row r="23" spans="1:26" s="4" customFormat="1" ht="39" customHeight="1" x14ac:dyDescent="0.2">
      <c r="A23" s="9">
        <f>A22+1</f>
        <v>17</v>
      </c>
      <c r="B23" s="51"/>
      <c r="C23" s="41"/>
      <c r="D23" s="41"/>
      <c r="E23" s="41"/>
      <c r="F23" s="25"/>
      <c r="G23" s="41"/>
      <c r="H23" s="26"/>
      <c r="I23" s="26"/>
      <c r="J23" s="26"/>
      <c r="K23" s="26"/>
      <c r="L23" s="26"/>
      <c r="M23" s="26"/>
      <c r="N23" s="26"/>
      <c r="O23" s="26"/>
      <c r="P23" s="26"/>
      <c r="Q23" s="26"/>
      <c r="R23" s="26"/>
      <c r="S23" s="26"/>
      <c r="T23" s="41"/>
      <c r="U23" s="25"/>
      <c r="V23" s="42" t="str">
        <f t="shared" si="0"/>
        <v/>
      </c>
      <c r="W23" s="47"/>
    </row>
    <row r="24" spans="1:26" s="4" customFormat="1" ht="39"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9"/>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9"/>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9"/>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9"/>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9"/>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9"/>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9"/>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9"/>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9"/>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9"/>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9"/>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9"/>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9"/>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9"/>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60"/>
      <c r="C40" s="55"/>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2"/>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2"/>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2"/>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2"/>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2"/>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2"/>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2"/>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2"/>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2"/>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2"/>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2"/>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2"/>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2"/>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2"/>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2"/>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2"/>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2"/>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2"/>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2"/>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2"/>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2"/>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2"/>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2"/>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2"/>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2"/>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2"/>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2"/>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2"/>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2"/>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2"/>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2"/>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2"/>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2"/>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2"/>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2"/>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2"/>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2"/>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2"/>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2"/>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2"/>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2"/>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2"/>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2"/>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2"/>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2"/>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2"/>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2"/>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2"/>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2"/>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2"/>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2"/>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2"/>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2"/>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2"/>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2"/>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2"/>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2"/>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2"/>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2"/>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2"/>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2"/>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2"/>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2"/>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2"/>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2"/>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2"/>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2"/>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2"/>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2"/>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2"/>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2"/>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2"/>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2"/>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2"/>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2"/>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2"/>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2"/>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2"/>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2"/>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2"/>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2"/>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2"/>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2"/>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2"/>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2"/>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2"/>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2"/>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2"/>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2"/>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2"/>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2"/>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2"/>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2"/>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2"/>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2"/>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2"/>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2"/>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2"/>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2"/>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2"/>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2"/>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2"/>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2"/>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2"/>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2"/>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2"/>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2"/>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2"/>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2"/>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xr:uid="{00000000-0002-0000-0100-000000000000}">
      <formula1>sino</formula1>
    </dataValidation>
    <dataValidation type="textLength" operator="lessThanOrEqual" allowBlank="1" showInputMessage="1" showErrorMessage="1" sqref="E7:E40 W7:W40 T7:T12 T14:T40" xr:uid="{00000000-0002-0000-0100-000001000000}">
      <formula1>255</formula1>
    </dataValidation>
    <dataValidation type="whole" operator="greaterThanOrEqual" allowBlank="1" showInputMessage="1" showErrorMessage="1" sqref="F7:F40 U7:U40" xr:uid="{00000000-0002-0000-0100-000002000000}">
      <formula1>0</formula1>
    </dataValidation>
    <dataValidation operator="lessThanOrEqual" allowBlank="1" showInputMessage="1" showErrorMessage="1" sqref="G7:G40" xr:uid="{00000000-0002-0000-01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topLeftCell="A10" zoomScale="80" zoomScaleNormal="80" workbookViewId="0">
      <selection activeCell="G15" sqref="G15"/>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x14ac:dyDescent="0.2">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90" t="s">
        <v>71</v>
      </c>
      <c r="B3" s="91"/>
      <c r="C3" s="91"/>
      <c r="D3" s="91"/>
      <c r="E3" s="91"/>
      <c r="F3" s="91"/>
      <c r="G3" s="91"/>
      <c r="H3" s="91"/>
      <c r="I3" s="91"/>
      <c r="J3" s="91"/>
      <c r="K3" s="91"/>
      <c r="L3" s="91"/>
      <c r="M3" s="91"/>
      <c r="N3" s="91"/>
      <c r="O3" s="91"/>
      <c r="P3" s="91"/>
      <c r="Q3" s="91"/>
      <c r="R3" s="91"/>
      <c r="S3" s="91"/>
      <c r="T3" s="91"/>
      <c r="U3" s="91"/>
      <c r="V3" s="91"/>
      <c r="W3" s="92"/>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143</v>
      </c>
      <c r="E7" s="41" t="s">
        <v>160</v>
      </c>
      <c r="F7" s="25"/>
      <c r="G7" s="41"/>
      <c r="H7" s="26"/>
      <c r="I7" s="26"/>
      <c r="J7" s="26"/>
      <c r="K7" s="26"/>
      <c r="L7" s="26"/>
      <c r="M7" s="26"/>
      <c r="N7" s="26"/>
      <c r="O7" s="26"/>
      <c r="P7" s="26"/>
      <c r="Q7" s="26"/>
      <c r="R7" s="26"/>
      <c r="S7" s="26"/>
      <c r="T7" s="41"/>
      <c r="U7" s="25"/>
      <c r="V7" s="42" t="str">
        <f>IFERROR(U7/F7,"")</f>
        <v/>
      </c>
      <c r="W7" s="47"/>
    </row>
    <row r="8" spans="1:23" s="4" customFormat="1" ht="65.25" customHeight="1" x14ac:dyDescent="0.2">
      <c r="A8" s="9">
        <f>A7+1</f>
        <v>2</v>
      </c>
      <c r="B8" s="40" t="s">
        <v>79</v>
      </c>
      <c r="C8" s="18" t="s">
        <v>80</v>
      </c>
      <c r="D8" s="41" t="s">
        <v>143</v>
      </c>
      <c r="E8" s="41" t="s">
        <v>160</v>
      </c>
      <c r="F8" s="25"/>
      <c r="G8" s="41"/>
      <c r="H8" s="26"/>
      <c r="I8" s="26"/>
      <c r="J8" s="26"/>
      <c r="K8" s="26"/>
      <c r="L8" s="26"/>
      <c r="M8" s="26"/>
      <c r="N8" s="26"/>
      <c r="O8" s="26"/>
      <c r="P8" s="26"/>
      <c r="Q8" s="26"/>
      <c r="R8" s="26"/>
      <c r="S8" s="26"/>
      <c r="T8" s="41"/>
      <c r="U8" s="25"/>
      <c r="V8" s="42" t="str">
        <f t="shared" ref="V8:V18" si="0">IFERROR(U8/F8,"")</f>
        <v/>
      </c>
      <c r="W8" s="47"/>
    </row>
    <row r="9" spans="1:23" s="4" customFormat="1" ht="65.25" customHeight="1" x14ac:dyDescent="0.2">
      <c r="A9" s="9">
        <f t="shared" ref="A9:A40" si="1">A8+1</f>
        <v>3</v>
      </c>
      <c r="B9" s="40" t="s">
        <v>81</v>
      </c>
      <c r="C9" s="20" t="s">
        <v>82</v>
      </c>
      <c r="D9" s="41"/>
      <c r="E9" s="41"/>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40" t="s">
        <v>85</v>
      </c>
      <c r="C10" s="20" t="s">
        <v>83</v>
      </c>
      <c r="D10" s="41" t="s">
        <v>143</v>
      </c>
      <c r="E10" s="41" t="s">
        <v>160</v>
      </c>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40" t="s">
        <v>68</v>
      </c>
      <c r="C11" s="19" t="s">
        <v>84</v>
      </c>
      <c r="D11" s="41" t="s">
        <v>143</v>
      </c>
      <c r="E11" s="41" t="s">
        <v>160</v>
      </c>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40" t="s">
        <v>75</v>
      </c>
      <c r="C12" s="18" t="s">
        <v>86</v>
      </c>
      <c r="D12" s="41" t="s">
        <v>143</v>
      </c>
      <c r="E12" s="41" t="s">
        <v>160</v>
      </c>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40" t="s">
        <v>88</v>
      </c>
      <c r="C13" s="20" t="s">
        <v>87</v>
      </c>
      <c r="D13" s="41" t="s">
        <v>143</v>
      </c>
      <c r="E13" s="41" t="s">
        <v>160</v>
      </c>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43" t="s">
        <v>123</v>
      </c>
      <c r="C14" s="18" t="s">
        <v>122</v>
      </c>
      <c r="D14" s="41" t="s">
        <v>143</v>
      </c>
      <c r="E14" s="41" t="s">
        <v>160</v>
      </c>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56"/>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7"/>
      <c r="C40" s="34"/>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xr:uid="{00000000-0002-0000-0200-000000000000}">
      <formula1>0</formula1>
    </dataValidation>
    <dataValidation type="textLength" operator="lessThanOrEqual" allowBlank="1" showInputMessage="1" showErrorMessage="1" sqref="E7:E40 W7:W40 T7:T40" xr:uid="{00000000-0002-0000-0200-000001000000}">
      <formula1>255</formula1>
    </dataValidation>
    <dataValidation type="list" allowBlank="1" showInputMessage="1" showErrorMessage="1" sqref="D7:D40" xr:uid="{00000000-0002-0000-0200-000002000000}">
      <formula1>sino</formula1>
    </dataValidation>
    <dataValidation operator="lessThanOrEqual" allowBlank="1" showInputMessage="1" showErrorMessage="1" sqref="G7:G40" xr:uid="{00000000-0002-0000-02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A2" zoomScale="80" zoomScaleNormal="80" workbookViewId="0">
      <selection activeCell="E10" sqref="E10"/>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3" t="s">
        <v>10</v>
      </c>
      <c r="B1" s="94"/>
      <c r="C1" s="94"/>
      <c r="D1" s="94"/>
      <c r="E1" s="94"/>
      <c r="F1" s="94"/>
      <c r="G1" s="94"/>
      <c r="H1" s="94"/>
      <c r="I1" s="94"/>
      <c r="J1" s="94"/>
      <c r="K1" s="94"/>
      <c r="L1" s="94"/>
      <c r="M1" s="94"/>
      <c r="N1" s="94"/>
      <c r="O1" s="94"/>
      <c r="P1" s="94"/>
      <c r="Q1" s="94"/>
      <c r="R1" s="94"/>
      <c r="S1" s="94"/>
      <c r="T1" s="94"/>
      <c r="U1" s="94"/>
      <c r="V1" s="94"/>
      <c r="W1" s="95"/>
    </row>
    <row r="2" spans="1:23" ht="25.5" customHeight="1" thickBot="1" x14ac:dyDescent="0.25">
      <c r="A2" s="71" t="s">
        <v>10</v>
      </c>
      <c r="B2" s="72"/>
      <c r="C2" s="72"/>
      <c r="D2" s="72"/>
      <c r="E2" s="72"/>
      <c r="F2" s="72"/>
      <c r="G2" s="72"/>
      <c r="H2" s="72"/>
      <c r="I2" s="72"/>
      <c r="J2" s="72"/>
      <c r="K2" s="72"/>
      <c r="L2" s="72"/>
      <c r="M2" s="72"/>
      <c r="N2" s="72"/>
      <c r="O2" s="72"/>
      <c r="P2" s="72"/>
      <c r="Q2" s="72"/>
      <c r="R2" s="72"/>
      <c r="S2" s="72"/>
      <c r="T2" s="72"/>
      <c r="U2" s="72"/>
      <c r="V2" s="72"/>
      <c r="W2" s="73"/>
    </row>
    <row r="3" spans="1:23" ht="24.75" customHeight="1" thickBot="1" x14ac:dyDescent="0.25">
      <c r="A3" s="96" t="s">
        <v>19</v>
      </c>
      <c r="B3" s="97"/>
      <c r="C3" s="97"/>
      <c r="D3" s="97"/>
      <c r="E3" s="97"/>
      <c r="F3" s="97"/>
      <c r="G3" s="97"/>
      <c r="H3" s="97"/>
      <c r="I3" s="97"/>
      <c r="J3" s="97"/>
      <c r="K3" s="97"/>
      <c r="L3" s="97"/>
      <c r="M3" s="97"/>
      <c r="N3" s="97"/>
      <c r="O3" s="97"/>
      <c r="P3" s="97"/>
      <c r="Q3" s="97"/>
      <c r="R3" s="97"/>
      <c r="S3" s="97"/>
      <c r="T3" s="97"/>
      <c r="U3" s="97"/>
      <c r="V3" s="97"/>
      <c r="W3" s="98"/>
    </row>
    <row r="4" spans="1:23" ht="22.5" customHeight="1" thickBot="1" x14ac:dyDescent="0.25">
      <c r="A4" s="99" t="s">
        <v>72</v>
      </c>
      <c r="B4" s="100"/>
      <c r="C4" s="100"/>
      <c r="D4" s="100"/>
      <c r="E4" s="100"/>
      <c r="F4" s="100"/>
      <c r="G4" s="100"/>
      <c r="H4" s="100"/>
      <c r="I4" s="100"/>
      <c r="J4" s="100"/>
      <c r="K4" s="100"/>
      <c r="L4" s="100"/>
      <c r="M4" s="100"/>
      <c r="N4" s="100"/>
      <c r="O4" s="100"/>
      <c r="P4" s="100"/>
      <c r="Q4" s="100"/>
      <c r="R4" s="100"/>
      <c r="S4" s="100"/>
      <c r="T4" s="100"/>
      <c r="U4" s="100"/>
      <c r="V4" s="100"/>
      <c r="W4" s="101"/>
    </row>
    <row r="5" spans="1:23" s="3" customFormat="1" ht="34.5" customHeight="1" x14ac:dyDescent="0.2">
      <c r="A5" s="83" t="s">
        <v>12</v>
      </c>
      <c r="B5" s="84"/>
      <c r="C5" s="84"/>
      <c r="D5" s="84"/>
      <c r="E5" s="84"/>
      <c r="F5" s="69" t="s">
        <v>22</v>
      </c>
      <c r="G5" s="69" t="s">
        <v>21</v>
      </c>
      <c r="H5" s="69" t="s">
        <v>25</v>
      </c>
      <c r="I5" s="69"/>
      <c r="J5" s="69"/>
      <c r="K5" s="69"/>
      <c r="L5" s="69"/>
      <c r="M5" s="69"/>
      <c r="N5" s="69"/>
      <c r="O5" s="69"/>
      <c r="P5" s="69"/>
      <c r="Q5" s="69"/>
      <c r="R5" s="69"/>
      <c r="S5" s="69"/>
      <c r="T5" s="69" t="s">
        <v>17</v>
      </c>
      <c r="U5" s="81" t="s">
        <v>18</v>
      </c>
      <c r="V5" s="81"/>
      <c r="W5" s="82"/>
    </row>
    <row r="6" spans="1:23" s="3" customFormat="1" ht="51" customHeight="1" x14ac:dyDescent="0.2">
      <c r="A6" s="89" t="s">
        <v>20</v>
      </c>
      <c r="B6" s="39" t="s">
        <v>43</v>
      </c>
      <c r="C6" s="5" t="s">
        <v>11</v>
      </c>
      <c r="D6" s="14" t="s">
        <v>89</v>
      </c>
      <c r="E6" s="85" t="s">
        <v>105</v>
      </c>
      <c r="F6" s="70"/>
      <c r="G6" s="70"/>
      <c r="H6" s="70"/>
      <c r="I6" s="70"/>
      <c r="J6" s="70"/>
      <c r="K6" s="70"/>
      <c r="L6" s="70"/>
      <c r="M6" s="70"/>
      <c r="N6" s="70"/>
      <c r="O6" s="70"/>
      <c r="P6" s="70"/>
      <c r="Q6" s="70"/>
      <c r="R6" s="70"/>
      <c r="S6" s="70"/>
      <c r="T6" s="70"/>
      <c r="U6" s="7" t="s">
        <v>0</v>
      </c>
      <c r="V6" s="7" t="s">
        <v>102</v>
      </c>
      <c r="W6" s="8" t="s">
        <v>24</v>
      </c>
    </row>
    <row r="7" spans="1:23" s="4" customFormat="1" ht="65.25" customHeight="1" x14ac:dyDescent="0.2">
      <c r="A7" s="89"/>
      <c r="B7" s="11" t="s">
        <v>61</v>
      </c>
      <c r="C7" s="11" t="s">
        <v>13</v>
      </c>
      <c r="D7" s="38" t="s">
        <v>26</v>
      </c>
      <c r="E7" s="102"/>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t="s">
        <v>143</v>
      </c>
      <c r="E8" s="41"/>
      <c r="F8" s="25"/>
      <c r="G8" s="41"/>
      <c r="H8" s="26"/>
      <c r="I8" s="26"/>
      <c r="J8" s="26"/>
      <c r="K8" s="26"/>
      <c r="L8" s="26"/>
      <c r="M8" s="26"/>
      <c r="N8" s="26"/>
      <c r="O8" s="26"/>
      <c r="P8" s="26"/>
      <c r="Q8" s="26"/>
      <c r="R8" s="26"/>
      <c r="S8" s="26"/>
      <c r="T8" s="41"/>
      <c r="U8" s="25"/>
      <c r="V8" s="42" t="str">
        <f>IFERROR(U8/F8,"")</f>
        <v/>
      </c>
      <c r="W8" s="47"/>
    </row>
    <row r="9" spans="1:23" s="4" customFormat="1" ht="65.25" customHeight="1" x14ac:dyDescent="0.2">
      <c r="A9" s="9">
        <f>A8+1</f>
        <v>2</v>
      </c>
      <c r="B9" s="40" t="s">
        <v>121</v>
      </c>
      <c r="C9" s="18" t="s">
        <v>95</v>
      </c>
      <c r="D9" s="41"/>
      <c r="E9" s="41"/>
      <c r="F9" s="25"/>
      <c r="G9" s="41"/>
      <c r="H9" s="26"/>
      <c r="I9" s="26"/>
      <c r="J9" s="26"/>
      <c r="K9" s="26"/>
      <c r="L9" s="26"/>
      <c r="M9" s="26"/>
      <c r="N9" s="26"/>
      <c r="O9" s="26"/>
      <c r="P9" s="26"/>
      <c r="Q9" s="26"/>
      <c r="R9" s="26"/>
      <c r="S9" s="26"/>
      <c r="T9" s="41"/>
      <c r="U9" s="25"/>
      <c r="V9" s="42" t="str">
        <f t="shared" ref="V9:V17" si="0">IFERROR(U9/F9,"")</f>
        <v/>
      </c>
      <c r="W9" s="47"/>
    </row>
    <row r="10" spans="1:23" s="4" customFormat="1" ht="65.25" customHeight="1" x14ac:dyDescent="0.2">
      <c r="A10" s="9">
        <f t="shared" ref="A10:A30" si="1">A9+1</f>
        <v>3</v>
      </c>
      <c r="B10" s="43" t="s">
        <v>123</v>
      </c>
      <c r="C10" s="18" t="s">
        <v>122</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4</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7"/>
      <c r="C30" s="35"/>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xr:uid="{00000000-0002-0000-0300-000000000000}">
      <formula1>0</formula1>
    </dataValidation>
    <dataValidation type="textLength" operator="lessThanOrEqual" allowBlank="1" showInputMessage="1" showErrorMessage="1" sqref="E8:E30 W8:W30 T8:T30" xr:uid="{00000000-0002-0000-0300-000001000000}">
      <formula1>255</formula1>
    </dataValidation>
    <dataValidation type="list" allowBlank="1" showInputMessage="1" showErrorMessage="1" sqref="D8:D30" xr:uid="{00000000-0002-0000-0300-000002000000}">
      <formula1>sino</formula1>
    </dataValidation>
    <dataValidation operator="lessThanOrEqual" allowBlank="1" showInputMessage="1" showErrorMessage="1" sqref="G8:G30" xr:uid="{00000000-0002-0000-03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zoomScale="80" zoomScaleNormal="80" workbookViewId="0">
      <selection activeCell="T7" sqref="T7"/>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96" t="s">
        <v>19</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25">
      <c r="A3" s="103" t="s">
        <v>73</v>
      </c>
      <c r="B3" s="104"/>
      <c r="C3" s="104"/>
      <c r="D3" s="104"/>
      <c r="E3" s="104"/>
      <c r="F3" s="104"/>
      <c r="G3" s="104"/>
      <c r="H3" s="104"/>
      <c r="I3" s="104"/>
      <c r="J3" s="104"/>
      <c r="K3" s="104"/>
      <c r="L3" s="104"/>
      <c r="M3" s="104"/>
      <c r="N3" s="104"/>
      <c r="O3" s="104"/>
      <c r="P3" s="104"/>
      <c r="Q3" s="104"/>
      <c r="R3" s="104"/>
      <c r="S3" s="104"/>
      <c r="T3" s="104"/>
      <c r="U3" s="104"/>
      <c r="V3" s="104"/>
      <c r="W3" s="105"/>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7</v>
      </c>
      <c r="G7" s="41" t="str">
        <f>'1- EE OFICIAL'!$G$11</f>
        <v>1. La Boquilla 2. Nueva Esperanza de Arroyo Grande. 3. Tierra Bomba. 4 Domingo Benkos de Bocachica. 5. Arroyo de Piedra. 6. Bayunca. 7. Tecnica de Pasa Caballos</v>
      </c>
      <c r="H7" s="26"/>
      <c r="I7" s="26"/>
      <c r="J7" s="26" t="s">
        <v>144</v>
      </c>
      <c r="K7" s="26" t="s">
        <v>144</v>
      </c>
      <c r="L7" s="26" t="s">
        <v>144</v>
      </c>
      <c r="M7" s="26" t="s">
        <v>144</v>
      </c>
      <c r="N7" s="26" t="s">
        <v>144</v>
      </c>
      <c r="O7" s="26" t="s">
        <v>144</v>
      </c>
      <c r="P7" s="26" t="s">
        <v>144</v>
      </c>
      <c r="Q7" s="26" t="s">
        <v>144</v>
      </c>
      <c r="R7" s="26"/>
      <c r="S7" s="26"/>
      <c r="T7" s="41" t="str">
        <f>'1- EE OFICIAL'!$T$11</f>
        <v>Unalde Rural. Martha Lucero Delgado, Betty Monterrosa y Rubiela Valderra</v>
      </c>
      <c r="U7" s="25"/>
      <c r="V7" s="42">
        <f>IFERROR(U7/F7,"")</f>
        <v>0</v>
      </c>
      <c r="W7" s="47"/>
    </row>
    <row r="8" spans="1:23" s="4" customFormat="1" ht="76.5" customHeight="1" x14ac:dyDescent="0.2">
      <c r="A8" s="9">
        <f>A7+1</f>
        <v>2</v>
      </c>
      <c r="B8" s="40" t="s">
        <v>94</v>
      </c>
      <c r="C8" s="18" t="s">
        <v>92</v>
      </c>
      <c r="D8" s="41" t="s">
        <v>142</v>
      </c>
      <c r="E8" s="41"/>
      <c r="F8" s="25">
        <v>7</v>
      </c>
      <c r="G8" s="41" t="str">
        <f>$G$7</f>
        <v>1. La Boquilla 2. Nueva Esperanza de Arroyo Grande. 3. Tierra Bomba. 4 Domingo Benkos de Bocachica. 5. Arroyo de Piedra. 6. Bayunca. 7. Tecnica de Pasa Caballos</v>
      </c>
      <c r="H8" s="26"/>
      <c r="I8" s="26"/>
      <c r="J8" s="26" t="s">
        <v>144</v>
      </c>
      <c r="K8" s="26" t="s">
        <v>144</v>
      </c>
      <c r="L8" s="26" t="s">
        <v>144</v>
      </c>
      <c r="M8" s="26" t="s">
        <v>144</v>
      </c>
      <c r="N8" s="26" t="s">
        <v>144</v>
      </c>
      <c r="O8" s="26" t="s">
        <v>144</v>
      </c>
      <c r="P8" s="26" t="s">
        <v>144</v>
      </c>
      <c r="Q8" s="26" t="s">
        <v>144</v>
      </c>
      <c r="R8" s="26"/>
      <c r="S8" s="26"/>
      <c r="T8" s="41" t="str">
        <f>$T$7</f>
        <v>Unalde Rural. Martha Lucero Delgado, Betty Monterrosa y Rubiela Valderra</v>
      </c>
      <c r="U8" s="25"/>
      <c r="V8" s="42">
        <f t="shared" ref="V8:V16" si="0">IFERROR(U8/F8,"")</f>
        <v>0</v>
      </c>
      <c r="W8" s="47"/>
    </row>
    <row r="9" spans="1:23" s="4" customFormat="1" ht="72" customHeight="1" x14ac:dyDescent="0.2">
      <c r="A9" s="9">
        <f t="shared" ref="A9:A30" si="1">A8+1</f>
        <v>3</v>
      </c>
      <c r="B9" s="40" t="s">
        <v>91</v>
      </c>
      <c r="C9" s="20" t="s">
        <v>90</v>
      </c>
      <c r="D9" s="41" t="s">
        <v>143</v>
      </c>
      <c r="E9" s="41" t="s">
        <v>161</v>
      </c>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40" t="s">
        <v>68</v>
      </c>
      <c r="C10" s="19" t="s">
        <v>84</v>
      </c>
      <c r="D10" s="41" t="s">
        <v>143</v>
      </c>
      <c r="E10" s="41" t="str">
        <f>$E$9</f>
        <v>No hay prestadores de este servicio educativo.</v>
      </c>
      <c r="F10" s="25"/>
      <c r="G10" s="41"/>
      <c r="H10" s="26"/>
      <c r="I10" s="26"/>
      <c r="J10" s="26"/>
      <c r="K10" s="26"/>
      <c r="L10" s="26"/>
      <c r="M10" s="26"/>
      <c r="N10" s="26"/>
      <c r="O10" s="26"/>
      <c r="P10" s="26"/>
      <c r="Q10" s="26"/>
      <c r="R10" s="26"/>
      <c r="S10" s="26"/>
      <c r="T10" s="41"/>
      <c r="U10" s="25"/>
      <c r="V10" s="42" t="str">
        <f t="shared" si="0"/>
        <v/>
      </c>
      <c r="W10" s="47"/>
    </row>
    <row r="11" spans="1:23" s="4" customFormat="1" ht="84.75" customHeight="1" x14ac:dyDescent="0.2">
      <c r="A11" s="9">
        <f t="shared" si="1"/>
        <v>5</v>
      </c>
      <c r="B11" s="40" t="s">
        <v>63</v>
      </c>
      <c r="C11" s="18" t="s">
        <v>93</v>
      </c>
      <c r="D11" s="41" t="s">
        <v>143</v>
      </c>
      <c r="E11" s="41" t="str">
        <f>$E$10</f>
        <v>No hay prestadores de este servicio educativo.</v>
      </c>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43" t="s">
        <v>123</v>
      </c>
      <c r="C12" s="18" t="s">
        <v>122</v>
      </c>
      <c r="D12" s="41" t="s">
        <v>142</v>
      </c>
      <c r="E12" s="41"/>
      <c r="F12" s="25">
        <v>7</v>
      </c>
      <c r="G12" s="41" t="str">
        <f>$G$8</f>
        <v>1. La Boquilla 2. Nueva Esperanza de Arroyo Grande. 3. Tierra Bomba. 4 Domingo Benkos de Bocachica. 5. Arroyo de Piedra. 6. Bayunca. 7. Tecnica de Pasa Caballos</v>
      </c>
      <c r="H12" s="26"/>
      <c r="I12" s="26" t="s">
        <v>146</v>
      </c>
      <c r="J12" s="26" t="s">
        <v>146</v>
      </c>
      <c r="K12" s="26" t="s">
        <v>146</v>
      </c>
      <c r="L12" s="26" t="s">
        <v>146</v>
      </c>
      <c r="M12" s="26" t="s">
        <v>146</v>
      </c>
      <c r="N12" s="26" t="s">
        <v>146</v>
      </c>
      <c r="O12" s="26" t="s">
        <v>146</v>
      </c>
      <c r="P12" s="26" t="s">
        <v>146</v>
      </c>
      <c r="Q12" s="26" t="s">
        <v>146</v>
      </c>
      <c r="R12" s="26" t="s">
        <v>146</v>
      </c>
      <c r="S12" s="26" t="s">
        <v>146</v>
      </c>
      <c r="T12" s="41" t="str">
        <f>$T$8</f>
        <v>Unalde Rural. Martha Lucero Delgado, Betty Monterrosa y Rubiela Valderra</v>
      </c>
      <c r="U12" s="25"/>
      <c r="V12" s="42">
        <f t="shared" si="0"/>
        <v>0</v>
      </c>
      <c r="W12" s="47"/>
    </row>
    <row r="13" spans="1:23" s="4" customFormat="1" ht="65.25" customHeight="1" x14ac:dyDescent="0.2">
      <c r="A13" s="9">
        <f t="shared" si="1"/>
        <v>7</v>
      </c>
      <c r="B13" s="51"/>
      <c r="C13" s="25"/>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25"/>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7"/>
      <c r="C30" s="34"/>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xr:uid="{00000000-0002-0000-0400-000000000000}">
      <formula1>0</formula1>
    </dataValidation>
    <dataValidation type="textLength" operator="lessThanOrEqual" allowBlank="1" showInputMessage="1" showErrorMessage="1" sqref="E7:E30 W7:W30 T7:T30" xr:uid="{00000000-0002-0000-0400-000001000000}">
      <formula1>255</formula1>
    </dataValidation>
    <dataValidation type="list" allowBlank="1" showInputMessage="1" showErrorMessage="1" sqref="D7:D30" xr:uid="{00000000-0002-0000-0400-000002000000}">
      <formula1>sino</formula1>
    </dataValidation>
    <dataValidation operator="lessThanOrEqual" allowBlank="1" showInputMessage="1" showErrorMessage="1" sqref="G7:G30" xr:uid="{00000000-0002-0000-04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opLeftCell="A21" zoomScale="80" zoomScaleNormal="80" workbookViewId="0">
      <selection activeCell="R11" sqref="R11"/>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1" t="s">
        <v>10</v>
      </c>
      <c r="B1" s="72"/>
      <c r="C1" s="72"/>
      <c r="D1" s="72"/>
      <c r="E1" s="72"/>
      <c r="F1" s="72"/>
      <c r="G1" s="72"/>
      <c r="H1" s="72"/>
      <c r="I1" s="72"/>
      <c r="J1" s="72"/>
      <c r="K1" s="72"/>
      <c r="L1" s="72"/>
      <c r="M1" s="72"/>
      <c r="N1" s="72"/>
      <c r="O1" s="72"/>
      <c r="P1" s="72"/>
      <c r="Q1" s="72"/>
      <c r="R1" s="72"/>
      <c r="S1" s="72"/>
      <c r="T1" s="72"/>
      <c r="U1" s="73"/>
      <c r="V1" s="21"/>
      <c r="W1" s="21"/>
    </row>
    <row r="2" spans="1:24" ht="24.75" customHeight="1" thickBot="1" x14ac:dyDescent="0.25">
      <c r="A2" s="96" t="s">
        <v>10</v>
      </c>
      <c r="B2" s="97"/>
      <c r="C2" s="97"/>
      <c r="D2" s="97"/>
      <c r="E2" s="97"/>
      <c r="F2" s="97"/>
      <c r="G2" s="97"/>
      <c r="H2" s="97"/>
      <c r="I2" s="97"/>
      <c r="J2" s="97"/>
      <c r="K2" s="97"/>
      <c r="L2" s="97"/>
      <c r="M2" s="97"/>
      <c r="N2" s="97"/>
      <c r="O2" s="97"/>
      <c r="P2" s="97"/>
      <c r="Q2" s="97"/>
      <c r="R2" s="97"/>
      <c r="S2" s="97"/>
      <c r="T2" s="97"/>
      <c r="U2" s="98"/>
    </row>
    <row r="3" spans="1:24" ht="22.5" customHeight="1" thickBot="1" x14ac:dyDescent="0.25">
      <c r="A3" s="106" t="s">
        <v>109</v>
      </c>
      <c r="B3" s="107"/>
      <c r="C3" s="107"/>
      <c r="D3" s="107"/>
      <c r="E3" s="107"/>
      <c r="F3" s="107"/>
      <c r="G3" s="107"/>
      <c r="H3" s="107"/>
      <c r="I3" s="107"/>
      <c r="J3" s="107"/>
      <c r="K3" s="107"/>
      <c r="L3" s="107"/>
      <c r="M3" s="107"/>
      <c r="N3" s="107"/>
      <c r="O3" s="107"/>
      <c r="P3" s="107"/>
      <c r="Q3" s="107"/>
      <c r="R3" s="107"/>
      <c r="S3" s="107"/>
      <c r="T3" s="107"/>
      <c r="U3" s="108"/>
    </row>
    <row r="4" spans="1:24" s="3" customFormat="1" ht="34.5" customHeight="1" x14ac:dyDescent="0.2">
      <c r="A4" s="83" t="s">
        <v>108</v>
      </c>
      <c r="B4" s="84"/>
      <c r="C4" s="84"/>
      <c r="D4" s="69" t="s">
        <v>22</v>
      </c>
      <c r="E4" s="69" t="s">
        <v>21</v>
      </c>
      <c r="F4" s="69" t="s">
        <v>25</v>
      </c>
      <c r="G4" s="69"/>
      <c r="H4" s="69"/>
      <c r="I4" s="69"/>
      <c r="J4" s="69"/>
      <c r="K4" s="69"/>
      <c r="L4" s="69"/>
      <c r="M4" s="69"/>
      <c r="N4" s="69"/>
      <c r="O4" s="69"/>
      <c r="P4" s="69"/>
      <c r="Q4" s="69"/>
      <c r="R4" s="69" t="s">
        <v>17</v>
      </c>
      <c r="S4" s="81" t="s">
        <v>118</v>
      </c>
      <c r="T4" s="81"/>
      <c r="U4" s="82"/>
    </row>
    <row r="5" spans="1:24" s="3" customFormat="1" ht="51" customHeight="1" x14ac:dyDescent="0.2">
      <c r="A5" s="89">
        <v>7</v>
      </c>
      <c r="B5" s="39" t="s">
        <v>43</v>
      </c>
      <c r="C5" s="5" t="s">
        <v>11</v>
      </c>
      <c r="D5" s="70"/>
      <c r="E5" s="70"/>
      <c r="F5" s="70"/>
      <c r="G5" s="70"/>
      <c r="H5" s="70"/>
      <c r="I5" s="70"/>
      <c r="J5" s="70"/>
      <c r="K5" s="70"/>
      <c r="L5" s="70"/>
      <c r="M5" s="70"/>
      <c r="N5" s="70"/>
      <c r="O5" s="70"/>
      <c r="P5" s="70"/>
      <c r="Q5" s="70"/>
      <c r="R5" s="70"/>
      <c r="S5" s="7" t="s">
        <v>0</v>
      </c>
      <c r="T5" s="7" t="s">
        <v>102</v>
      </c>
      <c r="U5" s="8" t="s">
        <v>119</v>
      </c>
    </row>
    <row r="6" spans="1:24" s="4" customFormat="1" ht="65.25" customHeight="1" x14ac:dyDescent="0.2">
      <c r="A6" s="89"/>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c r="E7" s="41"/>
      <c r="F7" s="26"/>
      <c r="G7" s="26"/>
      <c r="H7" s="26"/>
      <c r="I7" s="26"/>
      <c r="J7" s="26"/>
      <c r="K7" s="26"/>
      <c r="L7" s="26"/>
      <c r="M7" s="26"/>
      <c r="N7" s="26"/>
      <c r="O7" s="26"/>
      <c r="P7" s="26"/>
      <c r="Q7" s="26"/>
      <c r="R7" s="41"/>
      <c r="S7" s="25"/>
      <c r="T7" s="42" t="str">
        <f>IFERROR(S7/D7,"")</f>
        <v/>
      </c>
      <c r="U7" s="47"/>
      <c r="V7" s="24"/>
      <c r="W7" s="31"/>
    </row>
    <row r="8" spans="1:24" s="4" customFormat="1" ht="150" customHeight="1" x14ac:dyDescent="0.2">
      <c r="A8" s="9">
        <f>A7+1</f>
        <v>2</v>
      </c>
      <c r="B8" s="40" t="s">
        <v>115</v>
      </c>
      <c r="C8" s="18" t="s">
        <v>111</v>
      </c>
      <c r="D8" s="25">
        <v>7</v>
      </c>
      <c r="E8" s="41" t="str">
        <f>'5-ADULTOS'!$G$7</f>
        <v>1. La Boquilla 2. Nueva Esperanza de Arroyo Grande. 3. Tierra Bomba. 4 Domingo Benkos de Bocachica. 5. Arroyo de Piedra. 6. Bayunca. 7. Tecnica de Pasa Caballos</v>
      </c>
      <c r="F8" s="25"/>
      <c r="G8" s="25"/>
      <c r="H8" s="25" t="s">
        <v>144</v>
      </c>
      <c r="I8" s="25" t="s">
        <v>144</v>
      </c>
      <c r="J8" s="25" t="s">
        <v>144</v>
      </c>
      <c r="K8" s="25" t="s">
        <v>144</v>
      </c>
      <c r="L8" s="25" t="s">
        <v>144</v>
      </c>
      <c r="M8" s="25" t="s">
        <v>144</v>
      </c>
      <c r="N8" s="25" t="s">
        <v>144</v>
      </c>
      <c r="O8" s="25" t="s">
        <v>144</v>
      </c>
      <c r="P8" s="25"/>
      <c r="Q8" s="25"/>
      <c r="R8" s="41" t="str">
        <f>'5-ADULTOS'!$T$7</f>
        <v>Unalde Rural. Martha Lucero Delgado, Betty Monterrosa y Rubiela Valderra</v>
      </c>
      <c r="S8" s="25"/>
      <c r="T8" s="50">
        <f t="shared" ref="T8:T10" si="0">IFERROR(S8/D8,"")</f>
        <v>0</v>
      </c>
      <c r="U8" s="47"/>
      <c r="V8" s="24"/>
      <c r="W8" s="31"/>
    </row>
    <row r="9" spans="1:24" s="4" customFormat="1" ht="83.25" customHeight="1" x14ac:dyDescent="0.2">
      <c r="A9" s="9">
        <f t="shared" ref="A9:A25" si="1">A8+1</f>
        <v>3</v>
      </c>
      <c r="B9" s="40" t="s">
        <v>116</v>
      </c>
      <c r="C9" s="18" t="s">
        <v>112</v>
      </c>
      <c r="D9" s="25">
        <v>7</v>
      </c>
      <c r="E9" s="41" t="str">
        <f>$E$8</f>
        <v>1. La Boquilla 2. Nueva Esperanza de Arroyo Grande. 3. Tierra Bomba. 4 Domingo Benkos de Bocachica. 5. Arroyo de Piedra. 6. Bayunca. 7. Tecnica de Pasa Caballos</v>
      </c>
      <c r="F9" s="25"/>
      <c r="G9" s="25"/>
      <c r="H9" s="25" t="s">
        <v>144</v>
      </c>
      <c r="I9" s="25" t="s">
        <v>144</v>
      </c>
      <c r="J9" s="25" t="s">
        <v>144</v>
      </c>
      <c r="K9" s="25" t="s">
        <v>144</v>
      </c>
      <c r="L9" s="25" t="s">
        <v>144</v>
      </c>
      <c r="M9" s="25" t="s">
        <v>144</v>
      </c>
      <c r="N9" s="25" t="s">
        <v>144</v>
      </c>
      <c r="O9" s="25" t="s">
        <v>144</v>
      </c>
      <c r="P9" s="25"/>
      <c r="Q9" s="25"/>
      <c r="R9" s="41" t="str">
        <f>$R$8</f>
        <v>Unalde Rural. Martha Lucero Delgado, Betty Monterrosa y Rubiela Valderra</v>
      </c>
      <c r="S9" s="25"/>
      <c r="T9" s="50">
        <f t="shared" si="0"/>
        <v>0</v>
      </c>
      <c r="U9" s="47"/>
      <c r="V9" s="24"/>
      <c r="W9" s="31"/>
    </row>
    <row r="10" spans="1:24" s="4" customFormat="1" ht="65.25" customHeight="1" x14ac:dyDescent="0.2">
      <c r="A10" s="9">
        <f t="shared" si="1"/>
        <v>4</v>
      </c>
      <c r="B10" s="40" t="s">
        <v>54</v>
      </c>
      <c r="C10" s="18" t="s">
        <v>113</v>
      </c>
      <c r="D10" s="25">
        <v>10</v>
      </c>
      <c r="E10" s="41" t="str">
        <f>'1- EE OFICIAL'!$G$7</f>
        <v>1. Bayunca, 2. Nueva Espernza de Arroyo Grande, 3. La Boquilla. 4. Tierra Baja. 5. Manzanillo del Mar. 6.Arroyo de Piedra. 7. Puerto Rey.8.Pontezuela. 9.Caño del Oro. 10. Domingo Benkos Biohó de Bocachica</v>
      </c>
      <c r="F10" s="25"/>
      <c r="G10" s="25"/>
      <c r="H10" s="25"/>
      <c r="I10" s="25" t="s">
        <v>144</v>
      </c>
      <c r="J10" s="25" t="s">
        <v>144</v>
      </c>
      <c r="K10" s="25"/>
      <c r="L10" s="25"/>
      <c r="M10" s="25" t="s">
        <v>144</v>
      </c>
      <c r="N10" s="25" t="s">
        <v>144</v>
      </c>
      <c r="O10" s="25"/>
      <c r="P10" s="25"/>
      <c r="Q10" s="25"/>
      <c r="R10" s="41" t="str">
        <f>$R$9</f>
        <v>Unalde Rural. Martha Lucero Delgado, Betty Monterrosa y Rubiela Valderra</v>
      </c>
      <c r="S10" s="25"/>
      <c r="T10" s="50">
        <f t="shared" si="0"/>
        <v>0</v>
      </c>
      <c r="U10" s="47"/>
      <c r="V10" s="24"/>
      <c r="W10" s="31"/>
    </row>
    <row r="11" spans="1:24" s="4" customFormat="1" ht="88.5" customHeight="1" x14ac:dyDescent="0.2">
      <c r="A11" s="9">
        <f t="shared" si="1"/>
        <v>5</v>
      </c>
      <c r="B11" s="40" t="s">
        <v>117</v>
      </c>
      <c r="C11" s="18" t="s">
        <v>114</v>
      </c>
      <c r="D11" s="25">
        <v>10</v>
      </c>
      <c r="E11" s="41" t="str">
        <f>$E$10</f>
        <v>1. Bayunca, 2. Nueva Espernza de Arroyo Grande, 3. La Boquilla. 4. Tierra Baja. 5. Manzanillo del Mar. 6.Arroyo de Piedra. 7. Puerto Rey.8.Pontezuela. 9.Caño del Oro. 10. Domingo Benkos Biohó de Bocachica</v>
      </c>
      <c r="F11" s="25"/>
      <c r="G11" s="25"/>
      <c r="H11" s="25" t="s">
        <v>144</v>
      </c>
      <c r="I11" s="25" t="s">
        <v>144</v>
      </c>
      <c r="J11" s="25" t="s">
        <v>144</v>
      </c>
      <c r="K11" s="25" t="s">
        <v>144</v>
      </c>
      <c r="L11" s="25" t="s">
        <v>144</v>
      </c>
      <c r="M11" s="25" t="s">
        <v>144</v>
      </c>
      <c r="N11" s="25" t="s">
        <v>144</v>
      </c>
      <c r="O11" s="25" t="s">
        <v>144</v>
      </c>
      <c r="P11" s="25"/>
      <c r="Q11" s="25"/>
      <c r="R11" s="41" t="str">
        <f>$R$10</f>
        <v>Unalde Rural. Martha Lucero Delgado, Betty Monterrosa y Rubiela Valderra</v>
      </c>
      <c r="S11" s="25"/>
      <c r="T11" s="50">
        <f t="shared" ref="T11" si="2">IFERROR(S11/D11,"")</f>
        <v>0</v>
      </c>
      <c r="U11" s="47"/>
      <c r="V11" s="24"/>
    </row>
    <row r="12" spans="1:24" ht="88.5" customHeight="1" x14ac:dyDescent="0.2">
      <c r="A12" s="9">
        <f t="shared" si="1"/>
        <v>6</v>
      </c>
      <c r="B12" s="51"/>
      <c r="C12" s="41"/>
      <c r="D12" s="25"/>
      <c r="E12" s="41"/>
      <c r="F12" s="25"/>
      <c r="G12" s="25"/>
      <c r="H12" s="25"/>
      <c r="I12" s="25"/>
      <c r="J12" s="25"/>
      <c r="K12" s="25"/>
      <c r="L12" s="25"/>
      <c r="M12" s="25"/>
      <c r="N12" s="25"/>
      <c r="O12" s="25"/>
      <c r="P12" s="25"/>
      <c r="Q12" s="25"/>
      <c r="R12" s="41"/>
      <c r="S12" s="25"/>
      <c r="T12" s="50" t="str">
        <f t="shared" ref="T12:T25" si="3">IFERROR(S12/D12,"")</f>
        <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7"/>
      <c r="C25" s="35"/>
      <c r="D25" s="34"/>
      <c r="E25" s="41"/>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xr:uid="{00000000-0002-0000-0500-000000000000}">
      <formula1>0</formula1>
    </dataValidation>
    <dataValidation type="textLength" operator="lessThanOrEqual" allowBlank="1" showInputMessage="1" showErrorMessage="1" sqref="R7:R25 U7:U25" xr:uid="{00000000-0002-0000-0500-000001000000}">
      <formula1>255</formula1>
    </dataValidation>
    <dataValidation operator="lessThanOrEqual" allowBlank="1" showInputMessage="1" showErrorMessage="1" sqref="E7:E25" xr:uid="{00000000-0002-0000-0500-000002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G32" zoomScale="80" zoomScaleNormal="80" workbookViewId="0">
      <selection activeCell="G9" sqref="G9"/>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96" t="s">
        <v>19</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25">
      <c r="A3" s="106" t="s">
        <v>74</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v>6</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t="s">
        <v>143</v>
      </c>
      <c r="E7" s="41" t="s">
        <v>162</v>
      </c>
      <c r="F7" s="25"/>
      <c r="G7" s="41"/>
      <c r="H7" s="26"/>
      <c r="I7" s="26"/>
      <c r="J7" s="26"/>
      <c r="K7" s="26"/>
      <c r="L7" s="26"/>
      <c r="M7" s="26"/>
      <c r="N7" s="26"/>
      <c r="O7" s="26"/>
      <c r="P7" s="26"/>
      <c r="Q7" s="26"/>
      <c r="R7" s="26"/>
      <c r="S7" s="26"/>
      <c r="T7" s="41"/>
      <c r="U7" s="25"/>
      <c r="V7" s="42" t="str">
        <f>IFERROR(U7/F7,"")</f>
        <v/>
      </c>
      <c r="W7" s="47"/>
    </row>
    <row r="8" spans="1:23" s="4" customFormat="1" ht="65.25" customHeight="1" x14ac:dyDescent="0.2">
      <c r="A8" s="9">
        <f>A7+1</f>
        <v>2</v>
      </c>
      <c r="B8" s="40" t="s">
        <v>99</v>
      </c>
      <c r="C8" s="18" t="s">
        <v>101</v>
      </c>
      <c r="D8" s="41" t="s">
        <v>143</v>
      </c>
      <c r="E8" s="41" t="s">
        <v>162</v>
      </c>
      <c r="F8" s="25"/>
      <c r="G8" s="41"/>
      <c r="H8" s="26"/>
      <c r="I8" s="26"/>
      <c r="J8" s="26"/>
      <c r="K8" s="26"/>
      <c r="L8" s="26"/>
      <c r="M8" s="26"/>
      <c r="N8" s="26"/>
      <c r="O8" s="26"/>
      <c r="P8" s="26"/>
      <c r="Q8" s="26"/>
      <c r="R8" s="26"/>
      <c r="S8" s="26"/>
      <c r="T8" s="41"/>
      <c r="U8" s="25"/>
      <c r="V8" s="42" t="str">
        <f t="shared" ref="V8:V20" si="0">IFERROR(U8/F8,"")</f>
        <v/>
      </c>
      <c r="W8" s="47"/>
    </row>
    <row r="9" spans="1:23" s="4" customFormat="1" ht="97.5" customHeight="1" x14ac:dyDescent="0.2">
      <c r="A9" s="9">
        <f t="shared" ref="A9:A36" si="1">A8+1</f>
        <v>3</v>
      </c>
      <c r="B9" s="40" t="s">
        <v>99</v>
      </c>
      <c r="C9" s="18" t="s">
        <v>100</v>
      </c>
      <c r="D9" s="41" t="s">
        <v>143</v>
      </c>
      <c r="E9" s="41" t="s">
        <v>162</v>
      </c>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51"/>
      <c r="C10" s="41"/>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5.25" customHeight="1" x14ac:dyDescent="0.2">
      <c r="A18" s="9">
        <f t="shared" si="1"/>
        <v>12</v>
      </c>
      <c r="B18" s="51"/>
      <c r="C18" s="41"/>
      <c r="D18" s="41"/>
      <c r="E18" s="41"/>
      <c r="F18" s="25"/>
      <c r="G18" s="41"/>
      <c r="H18" s="26"/>
      <c r="I18" s="26"/>
      <c r="J18" s="26"/>
      <c r="K18" s="26"/>
      <c r="L18" s="26"/>
      <c r="M18" s="26"/>
      <c r="N18" s="26"/>
      <c r="O18" s="26"/>
      <c r="P18" s="26"/>
      <c r="Q18" s="26"/>
      <c r="R18" s="26"/>
      <c r="S18" s="26"/>
      <c r="T18" s="41"/>
      <c r="U18" s="25"/>
      <c r="V18" s="42" t="str">
        <f t="shared" si="0"/>
        <v/>
      </c>
      <c r="W18" s="47"/>
    </row>
    <row r="19" spans="1:26" s="4" customFormat="1" ht="65.25" customHeight="1" x14ac:dyDescent="0.2">
      <c r="A19" s="9">
        <f t="shared" si="1"/>
        <v>13</v>
      </c>
      <c r="B19" s="51"/>
      <c r="C19" s="41"/>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81.75" customHeight="1" x14ac:dyDescent="0.2">
      <c r="A20" s="9">
        <f t="shared" si="1"/>
        <v>14</v>
      </c>
      <c r="B20" s="51"/>
      <c r="C20" s="41"/>
      <c r="D20" s="41"/>
      <c r="E20" s="41"/>
      <c r="F20" s="25"/>
      <c r="G20" s="41"/>
      <c r="H20" s="26"/>
      <c r="I20" s="26"/>
      <c r="J20" s="26"/>
      <c r="K20" s="26"/>
      <c r="L20" s="26"/>
      <c r="M20" s="26"/>
      <c r="N20" s="26"/>
      <c r="O20" s="26"/>
      <c r="P20" s="26"/>
      <c r="Q20" s="26"/>
      <c r="R20" s="26"/>
      <c r="S20" s="26"/>
      <c r="T20" s="41"/>
      <c r="U20" s="25"/>
      <c r="V20" s="42" t="str">
        <f t="shared" si="0"/>
        <v/>
      </c>
      <c r="W20" s="47"/>
    </row>
    <row r="21" spans="1:26" ht="81.75" customHeight="1" x14ac:dyDescent="0.2">
      <c r="A21" s="9">
        <f t="shared" si="1"/>
        <v>15</v>
      </c>
      <c r="B21" s="51"/>
      <c r="C21" s="41"/>
      <c r="D21" s="41"/>
      <c r="E21" s="41"/>
      <c r="F21" s="25"/>
      <c r="G21" s="41"/>
      <c r="H21" s="26"/>
      <c r="I21" s="26"/>
      <c r="J21" s="26"/>
      <c r="K21" s="26"/>
      <c r="L21" s="26"/>
      <c r="M21" s="26"/>
      <c r="N21" s="26"/>
      <c r="O21" s="26"/>
      <c r="P21" s="26"/>
      <c r="Q21" s="26"/>
      <c r="R21" s="26"/>
      <c r="S21" s="26"/>
      <c r="T21" s="41"/>
      <c r="U21" s="25"/>
      <c r="V21" s="42" t="str">
        <f t="shared" ref="V21:V36" si="2">IFERROR(U21/F21,"")</f>
        <v/>
      </c>
      <c r="W21" s="47"/>
      <c r="X21" s="2"/>
      <c r="Y21" s="2"/>
      <c r="Z21" s="2"/>
    </row>
    <row r="22" spans="1:26" ht="81.75" customHeight="1" x14ac:dyDescent="0.2">
      <c r="A22" s="9">
        <f t="shared" si="1"/>
        <v>16</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1.75" customHeight="1" x14ac:dyDescent="0.2">
      <c r="A23" s="9">
        <f t="shared" si="1"/>
        <v>17</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1.7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1.75"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1.75" customHeight="1" x14ac:dyDescent="0.2">
      <c r="A26" s="9">
        <f t="shared" si="1"/>
        <v>20</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1.75" customHeight="1" x14ac:dyDescent="0.2">
      <c r="A27" s="9">
        <f t="shared" si="1"/>
        <v>21</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1.75" customHeight="1" x14ac:dyDescent="0.2">
      <c r="A28" s="9">
        <f t="shared" si="1"/>
        <v>22</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1.75" customHeight="1" x14ac:dyDescent="0.2">
      <c r="A29" s="9">
        <f t="shared" si="1"/>
        <v>23</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1.75" customHeight="1" x14ac:dyDescent="0.2">
      <c r="A30" s="9">
        <f t="shared" si="1"/>
        <v>24</v>
      </c>
      <c r="B30" s="51"/>
      <c r="C30" s="41"/>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81.75" customHeight="1" x14ac:dyDescent="0.2">
      <c r="A31" s="9">
        <f t="shared" si="1"/>
        <v>25</v>
      </c>
      <c r="B31" s="51"/>
      <c r="C31" s="41"/>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81.75" customHeight="1" x14ac:dyDescent="0.2">
      <c r="A32" s="9">
        <f t="shared" si="1"/>
        <v>26</v>
      </c>
      <c r="B32" s="51"/>
      <c r="C32" s="41"/>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81.75" customHeight="1" x14ac:dyDescent="0.2">
      <c r="A33" s="9">
        <f t="shared" si="1"/>
        <v>27</v>
      </c>
      <c r="B33" s="51"/>
      <c r="C33" s="41"/>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81.75" customHeight="1" x14ac:dyDescent="0.2">
      <c r="A34" s="9">
        <f t="shared" si="1"/>
        <v>28</v>
      </c>
      <c r="B34" s="51"/>
      <c r="C34" s="41"/>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81.75" customHeight="1" x14ac:dyDescent="0.2">
      <c r="A35" s="9">
        <f t="shared" si="1"/>
        <v>29</v>
      </c>
      <c r="B35" s="51"/>
      <c r="C35" s="41"/>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81.75" customHeight="1" thickBot="1" x14ac:dyDescent="0.25">
      <c r="A36" s="23">
        <f t="shared" si="1"/>
        <v>30</v>
      </c>
      <c r="B36" s="57"/>
      <c r="C36" s="35"/>
      <c r="D36" s="35"/>
      <c r="E36" s="35"/>
      <c r="F36" s="34"/>
      <c r="G36" s="41"/>
      <c r="H36" s="36"/>
      <c r="I36" s="36"/>
      <c r="J36" s="36"/>
      <c r="K36" s="36"/>
      <c r="L36" s="36"/>
      <c r="M36" s="36"/>
      <c r="N36" s="36"/>
      <c r="O36" s="36"/>
      <c r="P36" s="36"/>
      <c r="Q36" s="36"/>
      <c r="R36" s="36"/>
      <c r="S36" s="36"/>
      <c r="T36" s="35"/>
      <c r="U36" s="34"/>
      <c r="V36" s="37" t="str">
        <f t="shared" si="2"/>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xr:uid="{00000000-0002-0000-0600-000000000000}">
      <formula1>0</formula1>
    </dataValidation>
    <dataValidation type="textLength" operator="lessThanOrEqual" allowBlank="1" showInputMessage="1" showErrorMessage="1" sqref="E7:E36 W7:W36 T7:T36" xr:uid="{00000000-0002-0000-0600-000001000000}">
      <formula1>255</formula1>
    </dataValidation>
    <dataValidation type="list" allowBlank="1" showInputMessage="1" showErrorMessage="1" sqref="D7:D36" xr:uid="{00000000-0002-0000-0600-000002000000}">
      <formula1>sino</formula1>
    </dataValidation>
    <dataValidation operator="lessThanOrEqual" allowBlank="1" showInputMessage="1" showErrorMessage="1" sqref="G7:G36" xr:uid="{00000000-0002-0000-0600-0000030000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13" zoomScale="60" zoomScaleNormal="60" workbookViewId="0"/>
  </sheetViews>
  <sheetFormatPr baseColWidth="10" defaultColWidth="10.7109375"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H19" sqref="H19"/>
    </sheetView>
  </sheetViews>
  <sheetFormatPr baseColWidth="10" defaultColWidth="10.7109375"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515235-7892-4C5C-8CDF-A8FDF7902703}">
  <ds:schemaRefs>
    <ds:schemaRef ds:uri="c1882a59-e848-4e0f-8f3c-5b740b2e43cf"/>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f7095b59-7652-4f60-af0f-9dc083c06811"/>
  </ds:schemaRefs>
</ds:datastoreItem>
</file>

<file path=customXml/itemProps2.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3.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0/xmlns/"/>
    <ds:schemaRef ds:uri="http://www.w3.org/2001/XMLSchema"/>
    <ds:schemaRef ds:uri="c1882a59-e848-4e0f-8f3c-5b740b2e43cf"/>
    <ds:schemaRef ds:uri="f7095b59-7652-4f60-af0f-9dc083c068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Yohandra</cp:lastModifiedBy>
  <cp:revision/>
  <cp:lastPrinted>2021-03-09T20:39:18Z</cp:lastPrinted>
  <dcterms:created xsi:type="dcterms:W3CDTF">2005-08-03T23:53:17Z</dcterms:created>
  <dcterms:modified xsi:type="dcterms:W3CDTF">2021-03-13T02:38:23Z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