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agudelop\Downloads\"/>
    </mc:Choice>
  </mc:AlternateContent>
  <bookViews>
    <workbookView xWindow="0" yWindow="0" windowWidth="11565" windowHeight="7380" activeTab="2"/>
  </bookViews>
  <sheets>
    <sheet name="X Temas" sheetId="4" r:id="rId1"/>
    <sheet name="Temas" sheetId="1" state="hidden" r:id="rId2"/>
    <sheet name="tipo de EE" sheetId="2" r:id="rId3"/>
  </sheets>
  <definedNames>
    <definedName name="_xlnm.Print_Area" localSheetId="0">'X Temas'!$A$1:$H$16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K8" i="2"/>
  <c r="M6" i="2"/>
  <c r="M7" i="2"/>
  <c r="M5" i="2"/>
  <c r="G16" i="4"/>
  <c r="M8" i="2" l="1"/>
  <c r="P6" i="2"/>
  <c r="P7" i="2"/>
  <c r="P8" i="2"/>
  <c r="P5" i="2"/>
  <c r="O8" i="2"/>
  <c r="N8" i="2"/>
  <c r="F16" i="4" l="1"/>
  <c r="E16" i="4"/>
  <c r="D16" i="4"/>
  <c r="C16" i="4"/>
  <c r="A12" i="4"/>
  <c r="A13" i="4" s="1"/>
  <c r="A14" i="4" s="1"/>
  <c r="A15" i="4" s="1"/>
  <c r="A7" i="4"/>
  <c r="A8" i="4" s="1"/>
  <c r="A9" i="4" s="1"/>
  <c r="A10" i="4" s="1"/>
  <c r="I8" i="2"/>
  <c r="J8" i="2" s="1"/>
  <c r="H8" i="2"/>
  <c r="G8" i="2"/>
  <c r="F8" i="2"/>
  <c r="E8" i="2"/>
  <c r="C8" i="2"/>
  <c r="D8" i="2" s="1"/>
  <c r="B8" i="2"/>
  <c r="J7" i="2"/>
  <c r="G7" i="2"/>
  <c r="D7" i="2"/>
  <c r="J6" i="2"/>
  <c r="G6" i="2"/>
  <c r="D6" i="2"/>
  <c r="J5" i="2"/>
  <c r="G5" i="2"/>
  <c r="D5" i="2"/>
  <c r="H4" i="4" l="1"/>
  <c r="J58" i="1"/>
  <c r="H58" i="1" l="1"/>
  <c r="F58" i="1"/>
  <c r="A23" i="1" l="1"/>
  <c r="A27" i="1" s="1"/>
  <c r="A36" i="1" s="1"/>
  <c r="A39" i="1" s="1"/>
  <c r="D14" i="1"/>
  <c r="D51" i="1"/>
  <c r="D43" i="1"/>
  <c r="D44" i="1" s="1"/>
  <c r="D46" i="1" s="1"/>
  <c r="A44" i="1"/>
  <c r="A48" i="1" s="1"/>
  <c r="A52" i="1" s="1"/>
  <c r="A55" i="1" s="1"/>
  <c r="D58" i="1" l="1"/>
  <c r="D45" i="1"/>
</calcChain>
</file>

<file path=xl/sharedStrings.xml><?xml version="1.0" encoding="utf-8"?>
<sst xmlns="http://schemas.openxmlformats.org/spreadsheetml/2006/main" count="133" uniqueCount="85">
  <si>
    <t>No.</t>
  </si>
  <si>
    <t>TEMA</t>
  </si>
  <si>
    <t>PORCENTAJE DE CUMPLIMIENTO</t>
  </si>
  <si>
    <t>COBERTURA Y PERMANENCIA ESCOLAR</t>
  </si>
  <si>
    <t>CONVIVENCIA ESCOLAR</t>
  </si>
  <si>
    <t>TOTAL EJECUTADO</t>
  </si>
  <si>
    <t>CONTROL NORMATIVO</t>
  </si>
  <si>
    <t xml:space="preserve">EDUCACION INICIAL </t>
  </si>
  <si>
    <t>GESTION DIRECTIVA Y GOBIERNO ESCOLAR</t>
  </si>
  <si>
    <t>EDUCACION PRIVADA</t>
  </si>
  <si>
    <t xml:space="preserve">SISTEMAS DE INFORMACION </t>
  </si>
  <si>
    <t xml:space="preserve">CALIDAD Y PERTINENCIA </t>
  </si>
  <si>
    <t xml:space="preserve">GARANTIA DEL DERECHO </t>
  </si>
  <si>
    <t>ATENCION A GRUPOS DE PROTECCION ESPECIAL</t>
  </si>
  <si>
    <t xml:space="preserve">ASOCIACIÓN DE PADRES DE FAMILIA </t>
  </si>
  <si>
    <t xml:space="preserve">Establecimientos Educativos priorizados por haber obtenido su licencia de funcionamiento o su reconocimiento oficial durante  el último año lectivo POLITECNICO DEL POZON </t>
  </si>
  <si>
    <t>Instituciones de ETDH priorizadas por no haber sido objeto de visitas de control durante los dos últimos años o que obtuvieron su licencia de funcionamiento en el último año.CONVIVENTIA</t>
  </si>
  <si>
    <t>Prestadores de Educación Inicial priorizados porque -presuntamente- no cumplen los requisitos legales establecidos para operar en este nivel.INSTITUTO SIGMUND FREUD</t>
  </si>
  <si>
    <t xml:space="preserve">Verificar el uso de las TIC como estrategia de apoyo pedagógico, disponibilidad de equipos, conectividad, soporte técnico, mantenimiento y reposición de equipos. POLITECNICO DEL POZON </t>
  </si>
  <si>
    <t xml:space="preserve">Constatar las condiciones de accesibilidad de los establecimientos educativos, en particular, las requeridas por las personas que hacen parte de los grupos poblacionales de especial protección. (Corte Constitucional - Sentencia T-736 de 2013).IE FULGENCIO LEQUERICA </t>
  </si>
  <si>
    <t>Verificar la asignación de la  planta de personal docente y directivo-docente destinado a los EE Oficiales, teniendo en cuenta el PEI, las relaciones técnicas vigentes y sus perfiles o áreas de desempeño, incluyendo a los profesionales de apoyo. TODAS LAS IE OFICIALES</t>
  </si>
  <si>
    <t>Verificar el funcionamiento de los mecanismos de control establecidos sobre el cumplimiento de la jornada, el reporte oportuno de las novedades del personal y el ausentismo laboral. IE FULGENCIO LEQUERICA Y GABRIEL GARCIA MARQUEZ</t>
  </si>
  <si>
    <t>Verificar los perfiles de desempeño del personal docente vinculado a los EE Oficiales y garatizar su idoneidad.todas las IE oficilaes</t>
  </si>
  <si>
    <t>Ejercer control sobre la asignación y el desempeño efectivo de las horas extras autorizadas para garantizar la atención en los diferentes niveles ofertados por el EE.todas las IE OFICIALES</t>
  </si>
  <si>
    <t>Ejercer control sobre la cobertura escolar y garantizar el registro adecuado y oportuno de la matrícula en el SIMAT. IE CAMILO TORRES</t>
  </si>
  <si>
    <t xml:space="preserve">Ejercer control sobre la cobertura escolar y garantizar el registro adecuado y oportuno de la matrícula en el SIMAT. Amor a bolivar Programada 2 semsestre. </t>
  </si>
  <si>
    <t>Hacer seguimiento a la implementación de  los programas de apoyo para el acceso y la permanencia escolar y disminuir los índices de deserción y repitencia escolar.NTRA SRA DEL CARMEN</t>
  </si>
  <si>
    <t>Ejercer control sobre la cobertura escolar y garantizar el registro adecuado y oportuno de la matrícula en el SIMAT. MADRE GABRIELA DE SAN MARTIN</t>
  </si>
  <si>
    <t xml:space="preserve">Brindar apoyo a las instituciones educativas urbanas y rurales en el diseño de estrategias que favorezcan la trayectoria escolar completa garantizando a cada estudiante la culminación de su ciclo de formación.NTRA SRA DEL CARMEN - MADRE GACRIELA DE SAN MARTIN </t>
  </si>
  <si>
    <t xml:space="preserve"> Garantizar el cumplimiento del principio de gratuidad del servicio educativo en los EE Oficiales cobijados por este beneficio.PLAYAS DE ACAPULCO</t>
  </si>
  <si>
    <t xml:space="preserve">Ejercer control sobre la cobertura escolar y garantizar el registro adecuado y oportuno de la matrícula en el SIMAT. OMAIRA SANCHEZ GARZON </t>
  </si>
  <si>
    <t>Realizar visitas a los prestadores no oficiales de Educación Inicial registrados y aplicar cuando fuere pertinente las sanciones previstas en los artículos 196 y 197 de la Ley 1801 de 2016 "Por la cual se expide el Código Nacional de Seguridad y Convivencia Ciudadana" o las normas que los modifiquen o sustituyan. SIGMUND FREUD- FRANCESCO TONUCCI</t>
  </si>
  <si>
    <t>Hacer seguimiento a la matrícula de la población atendida por los prestadores de Educación Inicial que  sea registrada en el sistema de información dispuesto para este fin por el MEN. SIGMUND FREUD- FRANCESCO TONUCCI</t>
  </si>
  <si>
    <t xml:space="preserve">Verificar la conformación y el funcionamiento de los Comités Escolares de Convivencia e impulsar la revisión y la actualización de los manuales de convivencia escolar. POLITECNICO DEL POZON 
</t>
  </si>
  <si>
    <t xml:space="preserve">Verificar el cumplimiento de lo ordenado por la Ley 1732 de 2014 “Por la cual se establece la Cátedra de la Paz en todas las instituciones educativas del país”.POLITECNICO DEL POZON </t>
  </si>
  <si>
    <t xml:space="preserve">Promover la implementación de las estrategias preventivas del abuso sexual y del acoso en los entornos escolares, en cumplimiento de la Directiva Ministerial No. 1 de 2022.POLITECNICO DEL POZON </t>
  </si>
  <si>
    <t>Verificar los reportes de las situaciones tipo II y tipo III en el SIUCE.</t>
  </si>
  <si>
    <t>Verificar que los prestadores privados implementen en sus procesos de selección y vinculación del personal, el mecanismo de consulta del sistema de registro de inhabilidades por delitos sexuales contra la libertad e integridad de niños, niñas y adolescente; y que efectúen las consultas periódicas, de conformidad con lo establecido en el Decreto 753 de 2019 FRANCESCO TONUCCI - SIGMUND FREUD</t>
  </si>
  <si>
    <t>Verificar que los prestadores privados tengan previsto el procedimiento a seguir en caso de que una persona vinculada al establecimiento educativo resulte involucrada en una investigación judicial por delitos de violencia sexual contra NNAJ; evento en el cual deben prevalecer los derechos de estos últimos evitando la interacción directa del involucrado con los estudiantes, mientras se surte el debido proceso. FRANCESCO TONUCCI - SIGMUND FREUD</t>
  </si>
  <si>
    <t>Verificar que los EE no oficiales, contemplen en los reglamentos internos de los Comités Escolares de Convivencia los conflictos de interés, las casuales de impedimento y de recusación, así como el procedimiento para resolverlos, de tal forma que se garantice la imparcialidad en las actuaciones de los integrantes de los referidos comités.FRANCESCO TONUCCI - SIGMUND FREUD</t>
  </si>
  <si>
    <t>Verificar la actualización y el ajuste normativo del Manual de Convivencia de los EE Oficiales y No Oficiales</t>
  </si>
  <si>
    <t xml:space="preserve">Verificar la actualización y el ajuste normativo del Manual de Convivencia de los EE Oficiales y No Oficiales POLITECNICO DEL POZON </t>
  </si>
  <si>
    <t xml:space="preserve">	Evaluar la gestión administrativa, el manejo de los Fondos de Servicios Educativos y acompañar los procesos de rendición de cuentas que deben adelantar los EE oficiales. SAN FELIPE - FULGENCIO LEQUERICA</t>
  </si>
  <si>
    <t>Verificar los reportes hechos por los EE en los sistemas de información y garantizar el registro, la depuración y la actualización permanente de los datos en las plataformas del DUE, EVI, SIET, SIPI, SIMAT,SIFSE, etc..frANCESCO TONUCCI</t>
  </si>
  <si>
    <t>"Verificar el procedimiento aplicado en los EE No Oficiales para la aprobación de los costos educativos, los reportes de la autoevaluación institucional (EVI) y los procesos seguidos para la fijación de listas de útiles, textos, materiales y uniformes  escolares. 
IE REGIMEN Controlado</t>
  </si>
  <si>
    <t>Impulsar estrategias de mejoramiento de la calidad de la educación desde el punto de vista de la pertinencia y de su relacionamiento con la vocación productiva regional, promoviendo la resignificación del PEI. NTRA SRA DEL CARMEN</t>
  </si>
  <si>
    <t xml:space="preserve"> Hacer seguimiento a los resultados obtenidos por los EE en las Pruebas de Estado aplicadas en los grados 3, 5, 7, 9 y 11; y promover la adopción de los planes de mejoramiento respectivos. NTRA SRA DEL CARMEN </t>
  </si>
  <si>
    <t xml:space="preserve">Verificar la existencia de los Planes Individuales de Ajustes Razonables en los casos en que se requiera su  implementación. Decreto 1421 de 2017.FULGENCIO LEQUERICA - MADRE GABRIELA DE SAN MARTIN </t>
  </si>
  <si>
    <t xml:space="preserve">Atender y trámitar oportunamente las quejas, denuncias y demás requerimientos formulados por los integrantes de la comunidad educativa siempre que guarden relación con la garantía del derecho fundamental a la educación y la debida prestación del servicio.MADRE GABRIELA DE SAN MARTIN </t>
  </si>
  <si>
    <t xml:space="preserve">Establecimientos Educativos priorizados para hacer seguimiento a las quejas o reportes de negación de cupos o de cualquier otra conducta que viole el derecho fundamental a la educación.MADRE GABRIELA DE SAN MARTIN - NTRA SRA DEL CARMEN </t>
  </si>
  <si>
    <t xml:space="preserve">Realizar seguimiento a la atención educativa brindada a la población con capacidades o talentos excepcionales donde se garantice el acceso, la permanencia, la calidad, los apoyos y los ajustes  razonables requeridos. FULGENCIO LEQUERICA - NTRA SRA DEL CARMEN </t>
  </si>
  <si>
    <t xml:space="preserve">Fortalecer los modelos de atención dirigidos a los grupos de población que gozan de protección especial en virtud de la Constitución Política y apoyar a las comunidades étnicas en la implementación de la educación propia.OMAIRA SANCHEZ GARZON </t>
  </si>
  <si>
    <t xml:space="preserve">Exigir el registro en las Cámaras de Comercio de las asociaciones, ligas, federaciones o confederaciones de padres de familia de los establecimientos educativos de su jurisdicción, las cuales también son sujetos de Inspección y Vigilancia. (Artículo 2.3.4.16 del Decreto 1075 del 26 de mayo de 2015).FCO TONUCCI-NTRA SRA DEL CARMEN </t>
  </si>
  <si>
    <t xml:space="preserve">Llevar un registro actualizado de las Asociaciones de Padres de Familia, exigirles la entrega oportuna de los estatutos y los reportes sobre las reformas hechas a los mismos y sobre la elección periódica de sus dignatarios.FCO TONUCCI-NTRA SRA DEL CARMEN </t>
  </si>
  <si>
    <t>VIRGEN Y TURISTICA</t>
  </si>
  <si>
    <t xml:space="preserve">INFORME EJECUTIVO AÑO 2023 </t>
  </si>
  <si>
    <t>"Brindar asistencia técnica a los prestadores oficiales y no oficiales a partir de los referentes técnicos de la Educación Inicial establecidos por el MEN.SIGMUND FREUD- FRANCESCO TONUCCI</t>
  </si>
  <si>
    <t>RURAL</t>
  </si>
  <si>
    <t>PERSONAL Y JORNADA LABORAL</t>
  </si>
  <si>
    <t>SANTA RITA</t>
  </si>
  <si>
    <t>COUNTRY</t>
  </si>
  <si>
    <t>Industrial</t>
  </si>
  <si>
    <t>INDUSTRIAL Y DE LA BAHÍA</t>
  </si>
  <si>
    <t>VIRGEN Y TURÍSTICA</t>
  </si>
  <si>
    <t>TIPO DE ENTIDAD Y/ O EDUCACION</t>
  </si>
  <si>
    <t>META</t>
  </si>
  <si>
    <t>EJECUCION</t>
  </si>
  <si>
    <t>PORCENTAJE DE EJECUCION</t>
  </si>
  <si>
    <t>ENTIDADES OFICIALES</t>
  </si>
  <si>
    <t>ENTIDADES NO OFICIALES</t>
  </si>
  <si>
    <t>ETDH</t>
  </si>
  <si>
    <t>NIVEL DE CUMPLIMIENTO</t>
  </si>
  <si>
    <t>EJECUCION POAIV 2023</t>
  </si>
  <si>
    <t>PORCENTAJE TOTAL DECUMPLIMIENTO</t>
  </si>
  <si>
    <t>UNALDE</t>
  </si>
  <si>
    <t>ÍTEM</t>
  </si>
  <si>
    <t>SED
CARTAGENA</t>
  </si>
  <si>
    <t>PORCENTAJE TOTAL DE CUMPLIMIENTO</t>
  </si>
  <si>
    <t>CONTROL NORMATIVO Y VERIFICACIÓN DE CONDICIONES</t>
  </si>
  <si>
    <t>PLANTA DE PERSONAL, JORNADA LABORAL Y PERFILES DE DESEMPEÑO</t>
  </si>
  <si>
    <t>SISTEMAS DE INFORMACION DEL SECTOR</t>
  </si>
  <si>
    <t>CALIDAD Y PERTINENCIA DE LA EDUCACION</t>
  </si>
  <si>
    <t>GARANTÍA DEL DERECHO A LA EDUCACIÓN- ATENCIÓN A QUEJAS Y SOLICITUDES</t>
  </si>
  <si>
    <t>ATENCIÓN A GRUPOS POBLACIONALES DE ESPECIAL PROTECCIÓN</t>
  </si>
  <si>
    <t>ASOCIACIONES DE PADRES DE FAMILIA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</si>
</sst>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hh:mm:ss"/>
  </numFmts>
  <fonts count="2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6"/>
      <color theme="1"/>
      <name val="Calibri"/>
      <family val="2"/>
      <scheme val="minor"/>
    </font>
    <font>
      <b/>
      <sz val="24"/>
      <color theme="1"/>
      <name val="Calibri"/>
      <family val="2"/>
      <scheme val="minor"/>
    </font>
    <font>
      <b/>
      <sz val="11"/>
      <name val="Calibri"/>
      <family val="2"/>
      <scheme val="minor"/>
    </font>
    <font>
      <sz val="16"/>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6"/>
      <color rgb="FF000000"/>
      <name val="Calibri"/>
      <family val="2"/>
      <scheme val="minor"/>
    </font>
    <font>
      <sz val="10"/>
      <color theme="1"/>
      <name val="Arial"/>
      <family val="2"/>
    </font>
    <font>
      <sz val="11"/>
      <color rgb="FF000000"/>
      <name val="Calibri"/>
      <family val="2"/>
      <scheme val="minor"/>
    </font>
    <font>
      <sz val="12"/>
      <color theme="1"/>
      <name val="Calibri"/>
      <family val="2"/>
      <scheme val="minor"/>
    </font>
    <font>
      <sz val="10"/>
      <color rgb="FF000000"/>
      <name val="Arial"/>
      <family val="2"/>
    </font>
    <font>
      <sz val="10"/>
      <name val="Arial"/>
      <family val="2"/>
    </font>
    <font>
      <b/>
      <sz val="10"/>
      <color theme="1"/>
      <name val="Calibri"/>
      <family val="2"/>
      <scheme val="minor"/>
    </font>
    <font>
      <b/>
      <sz val="20"/>
      <color theme="1"/>
      <name val="Calibri"/>
      <family val="2"/>
      <scheme val="minor"/>
    </font>
    <font>
      <b/>
      <sz val="9"/>
      <color theme="1"/>
      <name val="Calibri"/>
      <family val="2"/>
      <scheme val="minor"/>
    </font>
    <font>
      <sz val="14"/>
      <color theme="1"/>
      <name val="Calibri"/>
      <family val="2"/>
      <scheme val="minor"/>
    </font>
  </fonts>
  <fills count="19">
    <fill>
      <patternFill patternType="none"/>
    </fill>
    <fill>
      <patternFill patternType="gray125"/>
    </fill>
    <fill>
      <patternFill patternType="solid">
        <fgColor rgb="FFB6D7A8"/>
        <bgColor rgb="FFB6D7A8"/>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2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rgb="FFB6D7A8"/>
      </patternFill>
    </fill>
    <fill>
      <patternFill patternType="solid">
        <fgColor theme="9" tint="0.59999389629810485"/>
        <bgColor rgb="FF000000"/>
      </patternFill>
    </fill>
    <fill>
      <patternFill patternType="solid">
        <fgColor rgb="FF92D05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99FF"/>
        <bgColor indexed="64"/>
      </patternFill>
    </fill>
    <fill>
      <patternFill patternType="solid">
        <fgColor rgb="FF66FFFF"/>
        <bgColor indexed="64"/>
      </patternFill>
    </fill>
    <fill>
      <patternFill patternType="solid">
        <fgColor rgb="FFCC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3" fillId="0" borderId="0"/>
    <xf numFmtId="0" fontId="3" fillId="0" borderId="0">
      <alignment wrapText="1"/>
    </xf>
    <xf numFmtId="164" fontId="3" fillId="0" borderId="0">
      <alignment wrapText="1"/>
    </xf>
    <xf numFmtId="0" fontId="3" fillId="6" borderId="0">
      <alignment wrapText="1"/>
    </xf>
    <xf numFmtId="0" fontId="3" fillId="0" borderId="0">
      <alignment wrapText="1"/>
    </xf>
    <xf numFmtId="0" fontId="3" fillId="0" borderId="0">
      <alignment wrapText="1"/>
    </xf>
    <xf numFmtId="9" fontId="17" fillId="0" borderId="0" applyFont="0" applyFill="0" applyBorder="0" applyAlignment="0" applyProtection="0"/>
  </cellStyleXfs>
  <cellXfs count="155">
    <xf numFmtId="0" fontId="0" fillId="0" borderId="0" xfId="0"/>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14" fontId="15" fillId="0" borderId="9" xfId="1" applyNumberFormat="1" applyFont="1" applyBorder="1" applyAlignment="1" applyProtection="1">
      <alignment horizontal="justify" vertical="center" wrapText="1"/>
      <protection locked="0"/>
    </xf>
    <xf numFmtId="14" fontId="15" fillId="0" borderId="1" xfId="1" applyNumberFormat="1" applyFont="1" applyBorder="1" applyAlignment="1" applyProtection="1">
      <alignment horizontal="justify" vertical="center" wrapText="1"/>
      <protection locked="0"/>
    </xf>
    <xf numFmtId="0" fontId="15" fillId="0" borderId="1" xfId="1" applyFont="1" applyBorder="1" applyAlignment="1" applyProtection="1">
      <alignment horizontal="justify" vertical="center" wrapText="1"/>
      <protection locked="0"/>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Fill="1" applyBorder="1" applyAlignment="1">
      <alignment horizontal="center" vertical="center" wrapText="1"/>
    </xf>
    <xf numFmtId="9" fontId="0" fillId="0" borderId="0" xfId="0" applyNumberFormat="1" applyAlignment="1">
      <alignment horizontal="center" vertical="center" wrapText="1"/>
    </xf>
    <xf numFmtId="0" fontId="0" fillId="0" borderId="0" xfId="0" applyAlignment="1">
      <alignment horizontal="center" vertical="center" wrapText="1"/>
    </xf>
    <xf numFmtId="0" fontId="8" fillId="5" borderId="10" xfId="0" applyFont="1" applyFill="1" applyBorder="1" applyAlignment="1">
      <alignment vertical="center" wrapText="1"/>
    </xf>
    <xf numFmtId="0" fontId="8" fillId="5" borderId="0" xfId="0" applyFont="1" applyFill="1" applyAlignment="1">
      <alignment vertical="center" wrapText="1"/>
    </xf>
    <xf numFmtId="0" fontId="8" fillId="5" borderId="12" xfId="0" applyFont="1" applyFill="1" applyBorder="1" applyAlignment="1">
      <alignment vertical="center" wrapText="1"/>
    </xf>
    <xf numFmtId="0" fontId="8" fillId="5" borderId="6" xfId="0" applyFont="1" applyFill="1" applyBorder="1" applyAlignment="1">
      <alignment vertical="center" wrapText="1"/>
    </xf>
    <xf numFmtId="0" fontId="8" fillId="5" borderId="13" xfId="0" applyFont="1" applyFill="1" applyBorder="1" applyAlignment="1">
      <alignment vertical="center" wrapText="1"/>
    </xf>
    <xf numFmtId="0" fontId="15" fillId="0" borderId="5" xfId="0" applyFont="1" applyBorder="1" applyAlignment="1">
      <alignment horizontal="justify" vertical="center" wrapText="1"/>
    </xf>
    <xf numFmtId="0" fontId="15" fillId="0" borderId="7" xfId="0" applyFont="1" applyFill="1" applyBorder="1" applyAlignment="1">
      <alignment horizontal="justify" vertical="center" wrapText="1"/>
    </xf>
    <xf numFmtId="0" fontId="15" fillId="0" borderId="7"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9" xfId="0" applyFont="1" applyBorder="1" applyAlignment="1">
      <alignment horizontal="justify" vertical="center" wrapText="1"/>
    </xf>
    <xf numFmtId="0" fontId="18" fillId="0" borderId="7"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9" xfId="0" applyFont="1" applyFill="1" applyBorder="1" applyAlignment="1">
      <alignment horizontal="justify" vertical="center" wrapText="1"/>
    </xf>
    <xf numFmtId="0" fontId="11" fillId="2" borderId="3" xfId="0" applyFont="1" applyFill="1" applyBorder="1" applyAlignment="1">
      <alignment horizontal="center" vertical="center" wrapText="1"/>
    </xf>
    <xf numFmtId="9" fontId="10" fillId="0" borderId="3" xfId="0" applyNumberFormat="1" applyFont="1" applyBorder="1" applyAlignment="1">
      <alignment horizontal="center" vertical="center" wrapText="1"/>
    </xf>
    <xf numFmtId="9" fontId="7" fillId="3" borderId="3" xfId="0" applyNumberFormat="1" applyFont="1" applyFill="1" applyBorder="1" applyAlignment="1">
      <alignment horizontal="center" vertical="center" wrapText="1"/>
    </xf>
    <xf numFmtId="9" fontId="10" fillId="0" borderId="5" xfId="0" applyNumberFormat="1" applyFont="1" applyFill="1" applyBorder="1" applyAlignment="1">
      <alignment horizontal="center" vertical="center" wrapText="1"/>
    </xf>
    <xf numFmtId="9" fontId="10" fillId="0" borderId="5" xfId="0" applyNumberFormat="1" applyFont="1" applyBorder="1" applyAlignment="1">
      <alignment horizontal="center" vertical="center" wrapText="1"/>
    </xf>
    <xf numFmtId="9" fontId="7" fillId="3" borderId="5" xfId="0" applyNumberFormat="1" applyFont="1" applyFill="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9" fontId="15" fillId="0" borderId="3" xfId="1" applyNumberFormat="1" applyFont="1" applyBorder="1" applyAlignment="1" applyProtection="1">
      <alignment horizontal="center" vertical="center" wrapText="1"/>
      <protection locked="0"/>
    </xf>
    <xf numFmtId="9" fontId="16" fillId="0" borderId="5"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9" fontId="7" fillId="0" borderId="5" xfId="0" applyNumberFormat="1" applyFont="1" applyFill="1" applyBorder="1" applyAlignment="1">
      <alignment horizontal="center" vertical="center" wrapText="1"/>
    </xf>
    <xf numFmtId="9" fontId="3" fillId="0" borderId="5" xfId="0" applyNumberFormat="1" applyFont="1" applyBorder="1" applyAlignment="1">
      <alignment horizontal="center" vertical="center" wrapText="1"/>
    </xf>
    <xf numFmtId="0" fontId="0" fillId="0" borderId="2" xfId="0" applyBorder="1"/>
    <xf numFmtId="0" fontId="22" fillId="9" borderId="3" xfId="0" applyFont="1" applyFill="1" applyBorder="1" applyAlignment="1">
      <alignment horizontal="center" vertical="center" wrapText="1"/>
    </xf>
    <xf numFmtId="0" fontId="22" fillId="9" borderId="22" xfId="0" applyFont="1" applyFill="1" applyBorder="1" applyAlignment="1">
      <alignment horizontal="center" vertical="center"/>
    </xf>
    <xf numFmtId="0" fontId="22" fillId="9" borderId="1"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0" fillId="10" borderId="22" xfId="0" applyFill="1" applyBorder="1" applyAlignment="1">
      <alignment horizontal="center" vertical="center"/>
    </xf>
    <xf numFmtId="1" fontId="0" fillId="0" borderId="1" xfId="0" applyNumberFormat="1" applyBorder="1" applyAlignment="1">
      <alignment horizontal="center" vertical="center"/>
    </xf>
    <xf numFmtId="9" fontId="0" fillId="0" borderId="14" xfId="0" applyNumberFormat="1" applyBorder="1" applyAlignment="1">
      <alignment horizontal="center" vertical="center"/>
    </xf>
    <xf numFmtId="0" fontId="0" fillId="10" borderId="22" xfId="0" applyFill="1" applyBorder="1" applyAlignment="1">
      <alignment horizontal="center"/>
    </xf>
    <xf numFmtId="1" fontId="0" fillId="0" borderId="1" xfId="0" applyNumberFormat="1" applyBorder="1" applyAlignment="1">
      <alignment horizontal="center"/>
    </xf>
    <xf numFmtId="9" fontId="0" fillId="0" borderId="3" xfId="0" applyNumberFormat="1" applyBorder="1" applyAlignment="1">
      <alignment horizont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1" fontId="0" fillId="0" borderId="24" xfId="0" applyNumberFormat="1" applyBorder="1" applyAlignment="1">
      <alignment horizontal="center" vertical="center"/>
    </xf>
    <xf numFmtId="9" fontId="0" fillId="0" borderId="25" xfId="7" applyFont="1" applyBorder="1" applyAlignment="1">
      <alignment horizontal="center" vertical="center"/>
    </xf>
    <xf numFmtId="0" fontId="0" fillId="0" borderId="23" xfId="0" applyBorder="1" applyAlignment="1">
      <alignment horizontal="center"/>
    </xf>
    <xf numFmtId="1" fontId="0" fillId="0" borderId="24" xfId="0" applyNumberFormat="1" applyBorder="1" applyAlignment="1">
      <alignment horizontal="center"/>
    </xf>
    <xf numFmtId="9" fontId="0" fillId="0" borderId="26" xfId="7" applyFont="1" applyBorder="1" applyAlignment="1">
      <alignment horizontal="center"/>
    </xf>
    <xf numFmtId="9" fontId="0" fillId="0" borderId="3" xfId="7" applyNumberFormat="1" applyFont="1" applyBorder="1" applyAlignment="1">
      <alignment horizontal="center" vertical="center"/>
    </xf>
    <xf numFmtId="9" fontId="0" fillId="0" borderId="26" xfId="7" applyNumberFormat="1" applyFont="1" applyBorder="1" applyAlignment="1">
      <alignment horizontal="center"/>
    </xf>
    <xf numFmtId="0" fontId="15" fillId="11" borderId="1" xfId="0" applyFont="1" applyFill="1" applyBorder="1" applyAlignment="1">
      <alignment horizontal="justify" vertical="center" wrapText="1"/>
    </xf>
    <xf numFmtId="0" fontId="0" fillId="3" borderId="1" xfId="0" applyFill="1" applyBorder="1"/>
    <xf numFmtId="9" fontId="0" fillId="3" borderId="1" xfId="0" applyNumberFormat="1" applyFill="1" applyBorder="1"/>
    <xf numFmtId="0" fontId="15" fillId="11" borderId="7" xfId="0" applyFont="1" applyFill="1" applyBorder="1" applyAlignment="1">
      <alignment horizontal="justify" vertical="center" wrapText="1"/>
    </xf>
    <xf numFmtId="0" fontId="18" fillId="11" borderId="1" xfId="0" applyFont="1" applyFill="1" applyBorder="1" applyAlignment="1">
      <alignment horizontal="justify" vertical="center" wrapText="1"/>
    </xf>
    <xf numFmtId="9" fontId="14" fillId="12" borderId="3" xfId="0" applyNumberFormat="1" applyFont="1" applyFill="1" applyBorder="1" applyAlignment="1">
      <alignment horizontal="center" vertical="center" wrapText="1"/>
    </xf>
    <xf numFmtId="0" fontId="18" fillId="11" borderId="4"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19" fillId="12" borderId="4" xfId="0" applyFont="1" applyFill="1" applyBorder="1" applyAlignment="1">
      <alignment horizontal="justify" vertical="center" wrapText="1"/>
    </xf>
    <xf numFmtId="0" fontId="9" fillId="12" borderId="4" xfId="0" applyFont="1" applyFill="1" applyBorder="1" applyAlignment="1">
      <alignment horizontal="right"/>
    </xf>
    <xf numFmtId="9" fontId="21" fillId="13" borderId="3" xfId="0" applyNumberFormat="1" applyFont="1" applyFill="1" applyBorder="1" applyAlignment="1">
      <alignment horizontal="center" vertical="center" wrapText="1"/>
    </xf>
    <xf numFmtId="0" fontId="0" fillId="13" borderId="1" xfId="0" applyFill="1" applyBorder="1"/>
    <xf numFmtId="9" fontId="21" fillId="13" borderId="1" xfId="0" applyNumberFormat="1" applyFont="1" applyFill="1" applyBorder="1" applyAlignment="1">
      <alignment horizontal="center" vertical="center"/>
    </xf>
    <xf numFmtId="9" fontId="23" fillId="0" borderId="3" xfId="0" applyNumberFormat="1" applyFont="1" applyBorder="1" applyAlignment="1">
      <alignment horizontal="center" vertical="center" wrapText="1"/>
    </xf>
    <xf numFmtId="9" fontId="23" fillId="10" borderId="1" xfId="0" applyNumberFormat="1" applyFont="1" applyFill="1" applyBorder="1" applyAlignment="1">
      <alignment horizontal="center" vertical="center"/>
    </xf>
    <xf numFmtId="0" fontId="6" fillId="1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20" fillId="3" borderId="3" xfId="0" applyFont="1" applyFill="1" applyBorder="1"/>
    <xf numFmtId="9" fontId="23" fillId="10" borderId="1" xfId="7" applyFont="1" applyFill="1" applyBorder="1" applyAlignment="1">
      <alignment horizontal="center"/>
    </xf>
    <xf numFmtId="0" fontId="1" fillId="0" borderId="7" xfId="0" applyFont="1" applyBorder="1" applyAlignment="1">
      <alignment vertical="center" wrapText="1"/>
    </xf>
    <xf numFmtId="0" fontId="1" fillId="0" borderId="1" xfId="0" applyFont="1" applyBorder="1" applyAlignment="1">
      <alignment vertical="center" wrapText="1"/>
    </xf>
    <xf numFmtId="0" fontId="1" fillId="0" borderId="5" xfId="0" applyFont="1" applyFill="1" applyBorder="1" applyAlignment="1">
      <alignment vertical="center" wrapText="1"/>
    </xf>
    <xf numFmtId="0" fontId="1" fillId="0" borderId="5" xfId="0" applyFont="1" applyBorder="1" applyAlignment="1">
      <alignment vertical="center" wrapText="1"/>
    </xf>
    <xf numFmtId="0" fontId="1" fillId="0" borderId="11" xfId="0" applyFont="1" applyBorder="1" applyAlignment="1">
      <alignment vertical="center" wrapText="1"/>
    </xf>
    <xf numFmtId="0" fontId="1" fillId="0" borderId="1" xfId="0" applyFont="1" applyBorder="1" applyAlignment="1">
      <alignment horizontal="left" vertical="center" wrapText="1"/>
    </xf>
    <xf numFmtId="0" fontId="0" fillId="0" borderId="22" xfId="0" applyBorder="1" applyAlignment="1">
      <alignment horizontal="center"/>
    </xf>
    <xf numFmtId="0" fontId="0" fillId="0" borderId="1" xfId="0" applyBorder="1" applyAlignment="1">
      <alignment horizontal="center"/>
    </xf>
    <xf numFmtId="9" fontId="0" fillId="0" borderId="14" xfId="7" applyFont="1" applyBorder="1" applyAlignment="1">
      <alignment horizontal="center"/>
    </xf>
    <xf numFmtId="9" fontId="0" fillId="0" borderId="25" xfId="7" applyFont="1" applyBorder="1" applyAlignment="1">
      <alignment horizontal="center"/>
    </xf>
    <xf numFmtId="0" fontId="0" fillId="0" borderId="2" xfId="0" applyBorder="1" applyAlignment="1">
      <alignment horizontal="center"/>
    </xf>
    <xf numFmtId="0" fontId="0" fillId="0" borderId="28" xfId="0" applyBorder="1" applyAlignment="1">
      <alignment horizontal="center"/>
    </xf>
    <xf numFmtId="0" fontId="6" fillId="10" borderId="10"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3" borderId="3" xfId="0" applyFont="1" applyFill="1" applyBorder="1" applyAlignment="1">
      <alignment horizontal="center" vertical="center" wrapText="1"/>
    </xf>
    <xf numFmtId="0" fontId="6" fillId="13" borderId="4" xfId="0" applyFont="1" applyFill="1" applyBorder="1" applyAlignment="1">
      <alignment horizontal="center" vertical="center" wrapText="1"/>
    </xf>
    <xf numFmtId="9" fontId="21" fillId="13" borderId="10" xfId="0" applyNumberFormat="1" applyFont="1" applyFill="1" applyBorder="1" applyAlignment="1">
      <alignment horizontal="center" vertical="center"/>
    </xf>
    <xf numFmtId="9" fontId="21" fillId="13" borderId="6" xfId="0" applyNumberFormat="1" applyFont="1" applyFill="1" applyBorder="1" applyAlignment="1">
      <alignment horizontal="center" vertical="center"/>
    </xf>
    <xf numFmtId="0" fontId="6" fillId="18" borderId="10" xfId="0" applyFont="1" applyFill="1" applyBorder="1" applyAlignment="1">
      <alignment horizontal="center" vertical="center" wrapText="1"/>
    </xf>
    <xf numFmtId="0" fontId="6" fillId="18" borderId="10" xfId="0" applyFont="1" applyFill="1" applyBorder="1" applyAlignment="1">
      <alignment horizontal="center" vertical="center"/>
    </xf>
    <xf numFmtId="9" fontId="10" fillId="0" borderId="5" xfId="0" applyNumberFormat="1" applyFont="1" applyFill="1" applyBorder="1" applyAlignment="1">
      <alignment horizontal="center" vertical="center" wrapText="1"/>
    </xf>
    <xf numFmtId="9" fontId="10" fillId="0" borderId="10"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2" fillId="0" borderId="9" xfId="0"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6" xfId="0" applyNumberFormat="1" applyFont="1" applyBorder="1" applyAlignment="1">
      <alignment horizontal="center" vertical="center" wrapText="1"/>
    </xf>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8" fillId="5"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0" fillId="0" borderId="27" xfId="0" applyBorder="1" applyAlignment="1">
      <alignment horizontal="center"/>
    </xf>
    <xf numFmtId="0" fontId="20" fillId="4" borderId="15"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17" xfId="0" applyFont="1" applyFill="1" applyBorder="1" applyAlignment="1">
      <alignment horizontal="center" vertical="center"/>
    </xf>
    <xf numFmtId="0" fontId="20" fillId="7" borderId="15" xfId="0" applyFont="1" applyFill="1" applyBorder="1" applyAlignment="1">
      <alignment horizontal="center"/>
    </xf>
    <xf numFmtId="0" fontId="20" fillId="7" borderId="16" xfId="0" applyFont="1" applyFill="1" applyBorder="1" applyAlignment="1">
      <alignment horizontal="center"/>
    </xf>
    <xf numFmtId="0" fontId="20" fillId="7" borderId="18" xfId="0" applyFont="1" applyFill="1" applyBorder="1" applyAlignment="1">
      <alignment horizontal="center"/>
    </xf>
    <xf numFmtId="0" fontId="20" fillId="8" borderId="19" xfId="0" applyFont="1" applyFill="1" applyBorder="1" applyAlignment="1">
      <alignment horizontal="center" vertical="center"/>
    </xf>
    <xf numFmtId="0" fontId="20" fillId="8" borderId="20" xfId="0" applyFont="1" applyFill="1" applyBorder="1" applyAlignment="1">
      <alignment horizontal="center" vertical="center"/>
    </xf>
    <xf numFmtId="0" fontId="20" fillId="16" borderId="19" xfId="0" applyFont="1" applyFill="1" applyBorder="1" applyAlignment="1">
      <alignment horizontal="center" vertical="center"/>
    </xf>
    <xf numFmtId="0" fontId="20" fillId="16" borderId="20" xfId="0" applyFont="1" applyFill="1" applyBorder="1" applyAlignment="1">
      <alignment horizontal="center" vertical="center"/>
    </xf>
    <xf numFmtId="0" fontId="20" fillId="16" borderId="21" xfId="0" applyFont="1" applyFill="1" applyBorder="1" applyAlignment="1">
      <alignment horizontal="center" vertical="center"/>
    </xf>
    <xf numFmtId="0" fontId="20" fillId="17" borderId="19" xfId="0" applyFont="1" applyFill="1" applyBorder="1" applyAlignment="1">
      <alignment horizontal="center" vertical="center"/>
    </xf>
    <xf numFmtId="0" fontId="20" fillId="17" borderId="20" xfId="0" applyFont="1" applyFill="1" applyBorder="1" applyAlignment="1">
      <alignment horizontal="center" vertical="center"/>
    </xf>
    <xf numFmtId="0" fontId="20" fillId="17" borderId="21" xfId="0" applyFont="1" applyFill="1" applyBorder="1" applyAlignment="1">
      <alignment horizontal="center" vertical="center"/>
    </xf>
  </cellXfs>
  <cellStyles count="8">
    <cellStyle name="Normal" xfId="0" builtinId="0"/>
    <cellStyle name="Normal 2" xfId="1"/>
    <cellStyle name="Porcentaje" xfId="7" builtinId="5"/>
    <cellStyle name="XLConnect.Boolean" xfId="2"/>
    <cellStyle name="XLConnect.DateTime" xfId="3"/>
    <cellStyle name="XLConnect.Header" xfId="4"/>
    <cellStyle name="XLConnect.Numeric" xfId="5"/>
    <cellStyle name="XLConnect.String" xfId="6"/>
  </cellStyles>
  <dxfs count="0"/>
  <tableStyles count="0" defaultTableStyle="TableStyleMedium2" defaultPivotStyle="PivotStyleLight16"/>
  <colors>
    <mruColors>
      <color rgb="FFCCFFCC"/>
      <color rgb="FFFF99FF"/>
      <color rgb="FF66FFFF"/>
      <color rgb="FFB6D7A8"/>
      <color rgb="FFFFA2A6"/>
      <color rgb="FFBDF4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6"/>
  <sheetViews>
    <sheetView view="pageBreakPreview" zoomScale="91" zoomScaleNormal="100" zoomScaleSheetLayoutView="91" workbookViewId="0">
      <pane xSplit="2" ySplit="1" topLeftCell="C2" activePane="bottomRight" state="frozen"/>
      <selection pane="topRight" activeCell="C1" sqref="C1"/>
      <selection pane="bottomLeft" activeCell="A2" sqref="A2"/>
      <selection pane="bottomRight" activeCell="C13" sqref="C13"/>
    </sheetView>
  </sheetViews>
  <sheetFormatPr baseColWidth="10" defaultRowHeight="15.75" x14ac:dyDescent="0.25"/>
  <cols>
    <col min="1" max="1" width="8.25" customWidth="1"/>
    <col min="2" max="2" width="33.25" customWidth="1"/>
    <col min="3" max="7" width="20.625" customWidth="1"/>
    <col min="8" max="8" width="12.75" customWidth="1"/>
  </cols>
  <sheetData>
    <row r="1" spans="1:8" x14ac:dyDescent="0.25">
      <c r="A1" s="96" t="s">
        <v>55</v>
      </c>
      <c r="B1" s="97"/>
      <c r="C1" s="97"/>
      <c r="D1" s="97"/>
      <c r="E1" s="97"/>
      <c r="F1" s="97"/>
      <c r="G1" s="97"/>
    </row>
    <row r="2" spans="1:8" x14ac:dyDescent="0.25">
      <c r="A2" s="76" t="s">
        <v>75</v>
      </c>
      <c r="B2" s="76" t="s">
        <v>74</v>
      </c>
      <c r="C2" s="80" t="s">
        <v>54</v>
      </c>
      <c r="D2" s="77" t="s">
        <v>57</v>
      </c>
      <c r="E2" s="78" t="s">
        <v>59</v>
      </c>
      <c r="F2" s="79" t="s">
        <v>60</v>
      </c>
      <c r="G2" s="81" t="s">
        <v>61</v>
      </c>
      <c r="H2" s="102" t="s">
        <v>76</v>
      </c>
    </row>
    <row r="3" spans="1:8" ht="30" x14ac:dyDescent="0.25">
      <c r="A3" s="1" t="s">
        <v>0</v>
      </c>
      <c r="B3" s="1" t="s">
        <v>1</v>
      </c>
      <c r="C3" s="27" t="s">
        <v>2</v>
      </c>
      <c r="D3" s="1" t="s">
        <v>2</v>
      </c>
      <c r="E3" s="1" t="s">
        <v>2</v>
      </c>
      <c r="F3" s="1" t="s">
        <v>2</v>
      </c>
      <c r="G3" s="1" t="s">
        <v>2</v>
      </c>
      <c r="H3" s="103"/>
    </row>
    <row r="4" spans="1:8" ht="30" x14ac:dyDescent="0.3">
      <c r="A4" s="9">
        <v>1</v>
      </c>
      <c r="B4" s="84" t="s">
        <v>78</v>
      </c>
      <c r="C4" s="74">
        <v>1</v>
      </c>
      <c r="D4" s="74">
        <v>1</v>
      </c>
      <c r="E4" s="75">
        <v>1</v>
      </c>
      <c r="F4" s="75">
        <v>1</v>
      </c>
      <c r="G4" s="83">
        <v>0.98</v>
      </c>
      <c r="H4" s="100">
        <f>AVERAGE(C16:G16)</f>
        <v>0.98983333333333334</v>
      </c>
    </row>
    <row r="5" spans="1:8" ht="30" x14ac:dyDescent="0.3">
      <c r="A5" s="9">
        <v>2</v>
      </c>
      <c r="B5" s="84" t="s">
        <v>79</v>
      </c>
      <c r="C5" s="74">
        <v>1</v>
      </c>
      <c r="D5" s="74">
        <v>1</v>
      </c>
      <c r="E5" s="75">
        <v>1</v>
      </c>
      <c r="F5" s="75">
        <v>1</v>
      </c>
      <c r="G5" s="83">
        <v>0.97</v>
      </c>
      <c r="H5" s="100"/>
    </row>
    <row r="6" spans="1:8" ht="18.75" x14ac:dyDescent="0.3">
      <c r="A6" s="9">
        <v>3</v>
      </c>
      <c r="B6" s="84" t="s">
        <v>3</v>
      </c>
      <c r="C6" s="74">
        <v>1</v>
      </c>
      <c r="D6" s="74">
        <v>1</v>
      </c>
      <c r="E6" s="75">
        <v>1</v>
      </c>
      <c r="F6" s="75">
        <v>1</v>
      </c>
      <c r="G6" s="83">
        <v>1</v>
      </c>
      <c r="H6" s="100"/>
    </row>
    <row r="7" spans="1:8" ht="18.75" x14ac:dyDescent="0.3">
      <c r="A7" s="9">
        <f>+A6+1</f>
        <v>4</v>
      </c>
      <c r="B7" s="84" t="s">
        <v>7</v>
      </c>
      <c r="C7" s="74">
        <v>1</v>
      </c>
      <c r="D7" s="74">
        <v>1</v>
      </c>
      <c r="E7" s="75">
        <v>1</v>
      </c>
      <c r="F7" s="75">
        <v>1</v>
      </c>
      <c r="G7" s="83">
        <v>0.83</v>
      </c>
      <c r="H7" s="100"/>
    </row>
    <row r="8" spans="1:8" ht="18.75" x14ac:dyDescent="0.3">
      <c r="A8" s="9">
        <f>+A7+1</f>
        <v>5</v>
      </c>
      <c r="B8" s="84" t="s">
        <v>4</v>
      </c>
      <c r="C8" s="74">
        <v>1</v>
      </c>
      <c r="D8" s="74">
        <v>1</v>
      </c>
      <c r="E8" s="75">
        <v>1</v>
      </c>
      <c r="F8" s="75">
        <v>1</v>
      </c>
      <c r="G8" s="83">
        <v>0.98</v>
      </c>
      <c r="H8" s="100"/>
    </row>
    <row r="9" spans="1:8" ht="30" x14ac:dyDescent="0.3">
      <c r="A9" s="8">
        <f>+A8+1</f>
        <v>6</v>
      </c>
      <c r="B9" s="88" t="s">
        <v>8</v>
      </c>
      <c r="C9" s="74">
        <v>1</v>
      </c>
      <c r="D9" s="74">
        <v>1</v>
      </c>
      <c r="E9" s="75">
        <v>1</v>
      </c>
      <c r="F9" s="75">
        <v>1</v>
      </c>
      <c r="G9" s="83">
        <v>0.98</v>
      </c>
      <c r="H9" s="100"/>
    </row>
    <row r="10" spans="1:8" ht="18.75" x14ac:dyDescent="0.3">
      <c r="A10" s="10">
        <f>+A9+1</f>
        <v>7</v>
      </c>
      <c r="B10" s="85" t="s">
        <v>80</v>
      </c>
      <c r="C10" s="74">
        <v>1</v>
      </c>
      <c r="D10" s="74">
        <v>1</v>
      </c>
      <c r="E10" s="75">
        <v>1</v>
      </c>
      <c r="F10" s="75">
        <v>1</v>
      </c>
      <c r="G10" s="83">
        <v>0.91</v>
      </c>
      <c r="H10" s="100"/>
    </row>
    <row r="11" spans="1:8" ht="18.75" x14ac:dyDescent="0.3">
      <c r="A11" s="10">
        <v>8</v>
      </c>
      <c r="B11" s="89" t="s">
        <v>9</v>
      </c>
      <c r="C11" s="74">
        <v>1</v>
      </c>
      <c r="D11" s="74">
        <v>1</v>
      </c>
      <c r="E11" s="75">
        <v>1</v>
      </c>
      <c r="F11" s="75">
        <v>0.8</v>
      </c>
      <c r="G11" s="83">
        <v>0.96</v>
      </c>
      <c r="H11" s="100"/>
    </row>
    <row r="12" spans="1:8" ht="30" x14ac:dyDescent="0.3">
      <c r="A12" s="9">
        <f>+A11+1</f>
        <v>9</v>
      </c>
      <c r="B12" s="84" t="s">
        <v>81</v>
      </c>
      <c r="C12" s="74">
        <v>1</v>
      </c>
      <c r="D12" s="74">
        <v>1</v>
      </c>
      <c r="E12" s="75">
        <v>1</v>
      </c>
      <c r="F12" s="75">
        <v>1</v>
      </c>
      <c r="G12" s="83">
        <v>0.98</v>
      </c>
      <c r="H12" s="100"/>
    </row>
    <row r="13" spans="1:8" ht="45" x14ac:dyDescent="0.3">
      <c r="A13" s="11">
        <f>+A12+1</f>
        <v>10</v>
      </c>
      <c r="B13" s="86" t="s">
        <v>82</v>
      </c>
      <c r="C13" s="74">
        <v>1</v>
      </c>
      <c r="D13" s="74">
        <v>1</v>
      </c>
      <c r="E13" s="75">
        <v>1</v>
      </c>
      <c r="F13" s="75">
        <v>1</v>
      </c>
      <c r="G13" s="83">
        <v>1</v>
      </c>
      <c r="H13" s="100"/>
    </row>
    <row r="14" spans="1:8" ht="35.25" customHeight="1" x14ac:dyDescent="0.3">
      <c r="A14" s="9">
        <f>+A13+1</f>
        <v>11</v>
      </c>
      <c r="B14" s="87" t="s">
        <v>83</v>
      </c>
      <c r="C14" s="74">
        <v>1</v>
      </c>
      <c r="D14" s="74">
        <v>1</v>
      </c>
      <c r="E14" s="75">
        <v>1</v>
      </c>
      <c r="F14" s="75">
        <v>1</v>
      </c>
      <c r="G14" s="83">
        <v>1</v>
      </c>
      <c r="H14" s="100"/>
    </row>
    <row r="15" spans="1:8" ht="18.75" x14ac:dyDescent="0.3">
      <c r="A15" s="9">
        <f>+A14+1</f>
        <v>12</v>
      </c>
      <c r="B15" s="84" t="s">
        <v>84</v>
      </c>
      <c r="C15" s="74">
        <v>1</v>
      </c>
      <c r="D15" s="74">
        <v>1</v>
      </c>
      <c r="E15" s="75">
        <v>1</v>
      </c>
      <c r="F15" s="75">
        <v>1</v>
      </c>
      <c r="G15" s="83">
        <v>1</v>
      </c>
      <c r="H15" s="100"/>
    </row>
    <row r="16" spans="1:8" ht="26.25" x14ac:dyDescent="0.25">
      <c r="A16" s="98" t="s">
        <v>77</v>
      </c>
      <c r="B16" s="99"/>
      <c r="C16" s="73">
        <f>AVERAGE(C4:C15)</f>
        <v>1</v>
      </c>
      <c r="D16" s="73">
        <f>AVERAGE(D4:D15)</f>
        <v>1</v>
      </c>
      <c r="E16" s="73">
        <f>AVERAGE(E4:E15)</f>
        <v>1</v>
      </c>
      <c r="F16" s="73">
        <f>AVERAGE(F4:F15)</f>
        <v>0.98333333333333339</v>
      </c>
      <c r="G16" s="73">
        <f>AVERAGE(G4:G15)</f>
        <v>0.96583333333333332</v>
      </c>
      <c r="H16" s="101"/>
    </row>
  </sheetData>
  <mergeCells count="4">
    <mergeCell ref="A1:G1"/>
    <mergeCell ref="A16:B16"/>
    <mergeCell ref="H4:H16"/>
    <mergeCell ref="H2:H3"/>
  </mergeCells>
  <pageMargins left="0.7" right="0.17" top="0.75" bottom="0.75" header="0.3" footer="0.3"/>
  <pageSetup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zoomScale="59" zoomScaleNormal="59" workbookViewId="0">
      <pane xSplit="2" ySplit="3" topLeftCell="C4" activePane="bottomRight" state="frozen"/>
      <selection pane="topRight" activeCell="C1" sqref="C1"/>
      <selection pane="bottomLeft" activeCell="A4" sqref="A4"/>
      <selection pane="bottomRight" activeCell="C7" sqref="C7"/>
    </sheetView>
  </sheetViews>
  <sheetFormatPr baseColWidth="10" defaultRowHeight="15.75" x14ac:dyDescent="0.25"/>
  <cols>
    <col min="1" max="1" width="10" customWidth="1"/>
    <col min="2" max="2" width="16.5" customWidth="1"/>
    <col min="3" max="3" width="81.625" customWidth="1"/>
    <col min="4" max="4" width="20.5" style="13" customWidth="1"/>
    <col min="5" max="5" width="17.625" customWidth="1"/>
    <col min="6" max="6" width="22.875" customWidth="1"/>
    <col min="7" max="7" width="22.625" customWidth="1"/>
    <col min="8" max="8" width="26.875" customWidth="1"/>
    <col min="9" max="9" width="15.5" customWidth="1"/>
    <col min="10" max="10" width="22.625" customWidth="1"/>
    <col min="12" max="12" width="22" customWidth="1"/>
  </cols>
  <sheetData>
    <row r="1" spans="1:13" ht="28.5" customHeight="1" x14ac:dyDescent="0.25">
      <c r="A1" s="14"/>
      <c r="B1" s="15"/>
      <c r="C1" s="15" t="s">
        <v>55</v>
      </c>
      <c r="D1" s="16"/>
    </row>
    <row r="2" spans="1:13" ht="32.25" customHeight="1" x14ac:dyDescent="0.25">
      <c r="A2" s="17"/>
      <c r="B2" s="18"/>
      <c r="C2" s="134" t="s">
        <v>54</v>
      </c>
      <c r="D2" s="134"/>
      <c r="E2" s="134" t="s">
        <v>57</v>
      </c>
      <c r="F2" s="134"/>
      <c r="G2" s="134" t="s">
        <v>59</v>
      </c>
      <c r="H2" s="134"/>
      <c r="I2" s="134" t="s">
        <v>60</v>
      </c>
      <c r="J2" s="134"/>
      <c r="K2" s="134" t="s">
        <v>61</v>
      </c>
      <c r="L2" s="134"/>
    </row>
    <row r="3" spans="1:13" ht="48.95" customHeight="1" x14ac:dyDescent="0.25">
      <c r="A3" s="1" t="s">
        <v>0</v>
      </c>
      <c r="B3" s="1" t="s">
        <v>1</v>
      </c>
      <c r="C3" s="1"/>
      <c r="D3" s="27" t="s">
        <v>2</v>
      </c>
      <c r="E3" s="4"/>
      <c r="F3" s="1" t="s">
        <v>2</v>
      </c>
      <c r="G3" s="4"/>
      <c r="H3" s="1" t="s">
        <v>2</v>
      </c>
      <c r="I3" s="4"/>
      <c r="J3" s="1" t="s">
        <v>2</v>
      </c>
      <c r="K3" s="4"/>
      <c r="L3" s="1" t="s">
        <v>2</v>
      </c>
    </row>
    <row r="4" spans="1:13" ht="25.5" x14ac:dyDescent="0.25">
      <c r="A4" s="108">
        <v>1</v>
      </c>
      <c r="B4" s="110" t="s">
        <v>6</v>
      </c>
      <c r="C4" s="19" t="s">
        <v>15</v>
      </c>
      <c r="D4" s="28">
        <v>1</v>
      </c>
      <c r="E4" s="4"/>
      <c r="F4" s="4"/>
      <c r="G4" s="4"/>
      <c r="H4" s="4"/>
      <c r="I4" s="4"/>
      <c r="J4" s="4"/>
      <c r="K4" s="4"/>
      <c r="L4" s="4"/>
    </row>
    <row r="5" spans="1:13" ht="25.5" x14ac:dyDescent="0.25">
      <c r="A5" s="109"/>
      <c r="B5" s="111"/>
      <c r="C5" s="7" t="s">
        <v>16</v>
      </c>
      <c r="D5" s="28">
        <v>1</v>
      </c>
      <c r="E5" s="4"/>
      <c r="F5" s="4"/>
      <c r="G5" s="4"/>
      <c r="H5" s="4"/>
      <c r="I5" s="4"/>
      <c r="J5" s="4"/>
      <c r="K5" s="4"/>
      <c r="L5" s="4"/>
    </row>
    <row r="6" spans="1:13" ht="25.5" x14ac:dyDescent="0.25">
      <c r="A6" s="109"/>
      <c r="B6" s="111"/>
      <c r="C6" s="7" t="s">
        <v>17</v>
      </c>
      <c r="D6" s="28">
        <v>1</v>
      </c>
      <c r="E6" s="4"/>
      <c r="F6" s="4"/>
      <c r="G6" s="4"/>
      <c r="H6" s="4"/>
      <c r="I6" s="4"/>
      <c r="J6" s="4"/>
      <c r="K6" s="4"/>
      <c r="L6" s="4"/>
    </row>
    <row r="7" spans="1:13" ht="25.5" x14ac:dyDescent="0.25">
      <c r="A7" s="109"/>
      <c r="B7" s="111"/>
      <c r="C7" s="7" t="s">
        <v>18</v>
      </c>
      <c r="D7" s="28">
        <v>1</v>
      </c>
      <c r="E7" s="4"/>
      <c r="F7" s="4"/>
      <c r="G7" s="4"/>
      <c r="H7" s="4"/>
      <c r="I7" s="4"/>
      <c r="J7" s="4"/>
      <c r="K7" s="4"/>
      <c r="L7" s="4"/>
    </row>
    <row r="8" spans="1:13" ht="38.25" x14ac:dyDescent="0.25">
      <c r="A8" s="109"/>
      <c r="B8" s="111"/>
      <c r="C8" s="7" t="s">
        <v>19</v>
      </c>
      <c r="D8" s="28">
        <v>1</v>
      </c>
      <c r="E8" s="4"/>
      <c r="F8" s="4"/>
      <c r="G8" s="4"/>
      <c r="H8" s="4"/>
      <c r="I8" s="4"/>
      <c r="J8" s="4"/>
      <c r="K8" s="4"/>
      <c r="L8" s="4"/>
    </row>
    <row r="9" spans="1:13" ht="21" x14ac:dyDescent="0.25">
      <c r="A9" s="128" t="s">
        <v>5</v>
      </c>
      <c r="B9" s="129"/>
      <c r="C9" s="61"/>
      <c r="D9" s="29">
        <v>1</v>
      </c>
      <c r="E9" s="62"/>
      <c r="F9" s="63">
        <v>1</v>
      </c>
      <c r="G9" s="62"/>
      <c r="H9" s="63">
        <v>0.82</v>
      </c>
      <c r="I9" s="62"/>
      <c r="J9" s="63">
        <v>1</v>
      </c>
      <c r="K9" s="62"/>
      <c r="L9" s="62"/>
    </row>
    <row r="10" spans="1:13" ht="38.25" x14ac:dyDescent="0.25">
      <c r="A10" s="108">
        <v>2</v>
      </c>
      <c r="B10" s="125" t="s">
        <v>58</v>
      </c>
      <c r="C10" s="7" t="s">
        <v>20</v>
      </c>
      <c r="D10" s="30">
        <v>1</v>
      </c>
      <c r="E10" s="4"/>
      <c r="F10" s="4"/>
      <c r="G10" s="4"/>
      <c r="H10" s="4"/>
      <c r="I10" s="4"/>
      <c r="J10" s="4"/>
      <c r="K10" s="4"/>
      <c r="L10" s="4"/>
    </row>
    <row r="11" spans="1:13" ht="38.25" x14ac:dyDescent="0.25">
      <c r="A11" s="109"/>
      <c r="B11" s="111"/>
      <c r="C11" s="7" t="s">
        <v>21</v>
      </c>
      <c r="D11" s="30">
        <v>1</v>
      </c>
      <c r="E11" s="4"/>
      <c r="F11" s="4"/>
      <c r="G11" s="4"/>
      <c r="H11" s="4"/>
      <c r="I11" s="4"/>
      <c r="J11" s="4"/>
      <c r="K11" s="4"/>
      <c r="L11" s="4"/>
    </row>
    <row r="12" spans="1:13" ht="25.5" x14ac:dyDescent="0.25">
      <c r="A12" s="109"/>
      <c r="B12" s="111"/>
      <c r="C12" s="20" t="s">
        <v>22</v>
      </c>
      <c r="D12" s="30">
        <v>1</v>
      </c>
      <c r="E12" s="4"/>
      <c r="F12" s="4"/>
      <c r="G12" s="4"/>
      <c r="H12" s="4"/>
      <c r="I12" s="4"/>
      <c r="J12" s="4"/>
      <c r="K12" s="4"/>
      <c r="L12" s="4"/>
    </row>
    <row r="13" spans="1:13" ht="25.5" x14ac:dyDescent="0.25">
      <c r="A13" s="109"/>
      <c r="B13" s="111"/>
      <c r="C13" s="21" t="s">
        <v>23</v>
      </c>
      <c r="D13" s="31">
        <v>1</v>
      </c>
      <c r="E13" s="4"/>
      <c r="F13" s="4"/>
      <c r="G13" s="4"/>
      <c r="H13" s="4"/>
      <c r="I13" s="4"/>
      <c r="J13" s="4"/>
      <c r="K13" s="4"/>
      <c r="L13" s="4"/>
    </row>
    <row r="14" spans="1:13" ht="21" x14ac:dyDescent="0.25">
      <c r="A14" s="128" t="s">
        <v>5</v>
      </c>
      <c r="B14" s="129"/>
      <c r="C14" s="64"/>
      <c r="D14" s="32">
        <f>AVERAGE(D13:D13)</f>
        <v>1</v>
      </c>
      <c r="E14" s="62"/>
      <c r="F14" s="63">
        <v>1</v>
      </c>
      <c r="G14" s="62"/>
      <c r="H14" s="63">
        <v>1</v>
      </c>
      <c r="I14" s="62"/>
      <c r="J14" s="63">
        <v>1</v>
      </c>
      <c r="K14" s="62"/>
      <c r="L14" s="62"/>
    </row>
    <row r="15" spans="1:13" s="4" customFormat="1" ht="25.5" x14ac:dyDescent="0.25">
      <c r="A15" s="108">
        <v>3</v>
      </c>
      <c r="B15" s="126" t="s">
        <v>3</v>
      </c>
      <c r="C15" s="22" t="s">
        <v>24</v>
      </c>
      <c r="D15" s="33">
        <v>1</v>
      </c>
      <c r="M15" s="40"/>
    </row>
    <row r="16" spans="1:13" ht="25.5" x14ac:dyDescent="0.25">
      <c r="A16" s="109"/>
      <c r="B16" s="127"/>
      <c r="C16" s="23" t="s">
        <v>25</v>
      </c>
      <c r="D16" s="34">
        <v>1</v>
      </c>
      <c r="E16" s="4"/>
      <c r="F16" s="4"/>
      <c r="G16" s="4"/>
      <c r="H16" s="4"/>
      <c r="I16" s="4"/>
      <c r="J16" s="4"/>
      <c r="K16" s="4"/>
      <c r="L16" s="4"/>
    </row>
    <row r="17" spans="1:12" ht="25.5" x14ac:dyDescent="0.25">
      <c r="A17" s="109"/>
      <c r="B17" s="127"/>
      <c r="C17" s="7" t="s">
        <v>26</v>
      </c>
      <c r="D17" s="34">
        <v>1</v>
      </c>
      <c r="E17" s="4"/>
      <c r="F17" s="4"/>
      <c r="G17" s="4"/>
      <c r="H17" s="4"/>
      <c r="I17" s="4"/>
      <c r="J17" s="4"/>
      <c r="K17" s="4"/>
      <c r="L17" s="4"/>
    </row>
    <row r="18" spans="1:12" ht="25.5" x14ac:dyDescent="0.25">
      <c r="A18" s="109"/>
      <c r="B18" s="127"/>
      <c r="C18" s="7" t="s">
        <v>27</v>
      </c>
      <c r="D18" s="34">
        <v>1</v>
      </c>
      <c r="E18" s="4"/>
      <c r="F18" s="4"/>
      <c r="G18" s="4"/>
      <c r="H18" s="4"/>
      <c r="I18" s="4"/>
      <c r="J18" s="4"/>
      <c r="K18" s="4"/>
      <c r="L18" s="4"/>
    </row>
    <row r="19" spans="1:12" ht="38.25" x14ac:dyDescent="0.25">
      <c r="A19" s="109"/>
      <c r="B19" s="127"/>
      <c r="C19" s="7" t="s">
        <v>28</v>
      </c>
      <c r="D19" s="34">
        <v>1</v>
      </c>
      <c r="E19" s="4"/>
      <c r="F19" s="4"/>
      <c r="G19" s="4"/>
      <c r="H19" s="4"/>
      <c r="I19" s="4"/>
      <c r="J19" s="4"/>
      <c r="K19" s="4"/>
      <c r="L19" s="4"/>
    </row>
    <row r="20" spans="1:12" ht="25.5" x14ac:dyDescent="0.25">
      <c r="A20" s="109"/>
      <c r="B20" s="127"/>
      <c r="C20" s="7" t="s">
        <v>29</v>
      </c>
      <c r="D20" s="34">
        <v>1</v>
      </c>
      <c r="E20" s="4"/>
      <c r="F20" s="4"/>
      <c r="G20" s="4"/>
      <c r="H20" s="4"/>
      <c r="I20" s="4"/>
      <c r="J20" s="4"/>
      <c r="K20" s="4"/>
      <c r="L20" s="4"/>
    </row>
    <row r="21" spans="1:12" ht="25.5" x14ac:dyDescent="0.25">
      <c r="A21" s="109"/>
      <c r="B21" s="127"/>
      <c r="C21" s="7" t="s">
        <v>30</v>
      </c>
      <c r="D21" s="34">
        <v>1</v>
      </c>
      <c r="E21" s="4"/>
      <c r="F21" s="4"/>
      <c r="G21" s="4"/>
      <c r="H21" s="4"/>
      <c r="I21" s="4"/>
      <c r="J21" s="4"/>
      <c r="K21" s="4"/>
      <c r="L21" s="4"/>
    </row>
    <row r="22" spans="1:12" ht="21" x14ac:dyDescent="0.25">
      <c r="A22" s="128" t="s">
        <v>5</v>
      </c>
      <c r="B22" s="129"/>
      <c r="C22" s="65"/>
      <c r="D22" s="66">
        <v>1</v>
      </c>
      <c r="E22" s="62"/>
      <c r="F22" s="63">
        <v>1</v>
      </c>
      <c r="G22" s="62"/>
      <c r="H22" s="63">
        <v>1</v>
      </c>
      <c r="I22" s="62"/>
      <c r="J22" s="63">
        <v>1</v>
      </c>
      <c r="K22" s="62"/>
      <c r="L22" s="62"/>
    </row>
    <row r="23" spans="1:12" ht="51" x14ac:dyDescent="0.25">
      <c r="A23" s="108">
        <f>+A15+1</f>
        <v>4</v>
      </c>
      <c r="B23" s="126" t="s">
        <v>7</v>
      </c>
      <c r="C23" s="7" t="s">
        <v>31</v>
      </c>
      <c r="D23" s="35">
        <v>1</v>
      </c>
      <c r="E23" s="4"/>
      <c r="F23" s="4"/>
      <c r="G23" s="4"/>
      <c r="H23" s="4"/>
      <c r="I23" s="4"/>
      <c r="J23" s="4"/>
      <c r="K23" s="4"/>
      <c r="L23" s="4"/>
    </row>
    <row r="24" spans="1:12" ht="36" customHeight="1" x14ac:dyDescent="0.25">
      <c r="A24" s="109"/>
      <c r="B24" s="127"/>
      <c r="C24" s="24" t="s">
        <v>56</v>
      </c>
      <c r="D24" s="36">
        <v>1</v>
      </c>
      <c r="E24" s="4"/>
      <c r="F24" s="4"/>
      <c r="G24" s="4"/>
      <c r="H24" s="4"/>
      <c r="I24" s="4"/>
      <c r="J24" s="4"/>
      <c r="K24" s="4"/>
      <c r="L24" s="4"/>
    </row>
    <row r="25" spans="1:12" ht="38.25" x14ac:dyDescent="0.25">
      <c r="A25" s="123"/>
      <c r="B25" s="127"/>
      <c r="C25" s="7" t="s">
        <v>32</v>
      </c>
      <c r="D25" s="36">
        <v>1</v>
      </c>
      <c r="E25" s="4"/>
      <c r="F25" s="4"/>
      <c r="G25" s="4"/>
      <c r="H25" s="4"/>
      <c r="I25" s="4"/>
      <c r="J25" s="4"/>
      <c r="K25" s="4"/>
      <c r="L25" s="4"/>
    </row>
    <row r="26" spans="1:12" ht="21" x14ac:dyDescent="0.25">
      <c r="A26" s="128" t="s">
        <v>5</v>
      </c>
      <c r="B26" s="129"/>
      <c r="C26" s="65"/>
      <c r="D26" s="29">
        <v>1</v>
      </c>
      <c r="E26" s="62"/>
      <c r="F26" s="63">
        <v>1</v>
      </c>
      <c r="G26" s="62"/>
      <c r="H26" s="63">
        <v>0</v>
      </c>
      <c r="I26" s="62"/>
      <c r="J26" s="63">
        <v>1</v>
      </c>
      <c r="K26" s="62"/>
      <c r="L26" s="62"/>
    </row>
    <row r="27" spans="1:12" ht="38.25" x14ac:dyDescent="0.25">
      <c r="A27" s="108">
        <f>+A23+1</f>
        <v>5</v>
      </c>
      <c r="B27" s="126" t="s">
        <v>4</v>
      </c>
      <c r="C27" s="7" t="s">
        <v>33</v>
      </c>
      <c r="D27" s="37">
        <v>1</v>
      </c>
      <c r="E27" s="4"/>
      <c r="F27" s="4"/>
      <c r="G27" s="4"/>
      <c r="H27" s="4"/>
      <c r="I27" s="4"/>
      <c r="J27" s="4"/>
      <c r="K27" s="4"/>
      <c r="L27" s="4"/>
    </row>
    <row r="28" spans="1:12" ht="25.5" x14ac:dyDescent="0.25">
      <c r="A28" s="109"/>
      <c r="B28" s="127"/>
      <c r="C28" s="25" t="s">
        <v>34</v>
      </c>
      <c r="D28" s="37">
        <v>1</v>
      </c>
      <c r="E28" s="4"/>
      <c r="F28" s="4"/>
      <c r="G28" s="4"/>
      <c r="H28" s="4"/>
      <c r="I28" s="4"/>
      <c r="J28" s="4"/>
      <c r="K28" s="4"/>
      <c r="L28" s="4"/>
    </row>
    <row r="29" spans="1:12" ht="25.5" x14ac:dyDescent="0.25">
      <c r="A29" s="109"/>
      <c r="B29" s="127"/>
      <c r="C29" s="7" t="s">
        <v>35</v>
      </c>
      <c r="D29" s="37"/>
      <c r="E29" s="4"/>
      <c r="F29" s="4"/>
      <c r="G29" s="4"/>
      <c r="H29" s="4"/>
      <c r="I29" s="4"/>
      <c r="J29" s="4"/>
      <c r="K29" s="4"/>
      <c r="L29" s="4"/>
    </row>
    <row r="30" spans="1:12" ht="21" x14ac:dyDescent="0.25">
      <c r="A30" s="109"/>
      <c r="B30" s="127"/>
      <c r="C30" s="25" t="s">
        <v>36</v>
      </c>
      <c r="D30" s="37">
        <v>1</v>
      </c>
      <c r="E30" s="4"/>
      <c r="F30" s="4"/>
      <c r="G30" s="4"/>
      <c r="H30" s="4"/>
      <c r="I30" s="4"/>
      <c r="J30" s="4"/>
      <c r="K30" s="4"/>
      <c r="L30" s="4"/>
    </row>
    <row r="31" spans="1:12" ht="51" x14ac:dyDescent="0.25">
      <c r="A31" s="109"/>
      <c r="B31" s="127"/>
      <c r="C31" s="7" t="s">
        <v>37</v>
      </c>
      <c r="D31" s="37">
        <v>1</v>
      </c>
      <c r="E31" s="4"/>
      <c r="F31" s="4"/>
      <c r="G31" s="4"/>
      <c r="H31" s="4"/>
      <c r="I31" s="4"/>
      <c r="J31" s="4"/>
      <c r="K31" s="4"/>
      <c r="L31" s="4"/>
    </row>
    <row r="32" spans="1:12" ht="63.75" x14ac:dyDescent="0.25">
      <c r="A32" s="109"/>
      <c r="B32" s="127"/>
      <c r="C32" s="25" t="s">
        <v>38</v>
      </c>
      <c r="D32" s="37">
        <v>1</v>
      </c>
      <c r="E32" s="4"/>
      <c r="F32" s="4"/>
      <c r="G32" s="4"/>
      <c r="H32" s="4"/>
      <c r="I32" s="4"/>
      <c r="J32" s="4"/>
      <c r="K32" s="4"/>
      <c r="L32" s="4"/>
    </row>
    <row r="33" spans="1:12" ht="51" x14ac:dyDescent="0.25">
      <c r="A33" s="109"/>
      <c r="B33" s="127"/>
      <c r="C33" s="25" t="s">
        <v>39</v>
      </c>
      <c r="D33" s="37">
        <v>1</v>
      </c>
      <c r="E33" s="4"/>
      <c r="F33" s="4"/>
      <c r="G33" s="4"/>
      <c r="H33" s="4"/>
      <c r="I33" s="4"/>
      <c r="J33" s="4"/>
      <c r="K33" s="4"/>
      <c r="L33" s="4"/>
    </row>
    <row r="34" spans="1:12" ht="25.5" x14ac:dyDescent="0.25">
      <c r="A34" s="109"/>
      <c r="B34" s="127"/>
      <c r="C34" s="7" t="s">
        <v>41</v>
      </c>
      <c r="D34" s="37">
        <v>1</v>
      </c>
      <c r="E34" s="4"/>
      <c r="F34" s="4"/>
      <c r="G34" s="4"/>
      <c r="H34" s="4"/>
      <c r="I34" s="4"/>
      <c r="J34" s="4"/>
      <c r="K34" s="4"/>
      <c r="L34" s="4"/>
    </row>
    <row r="35" spans="1:12" ht="21" x14ac:dyDescent="0.25">
      <c r="A35" s="128" t="s">
        <v>5</v>
      </c>
      <c r="B35" s="129"/>
      <c r="C35" s="67"/>
      <c r="D35" s="29">
        <v>1</v>
      </c>
      <c r="E35" s="62"/>
      <c r="F35" s="63">
        <v>1</v>
      </c>
      <c r="G35" s="62"/>
      <c r="H35" s="63">
        <v>0.86</v>
      </c>
      <c r="I35" s="62"/>
      <c r="J35" s="63">
        <v>1</v>
      </c>
      <c r="K35" s="62"/>
      <c r="L35" s="62"/>
    </row>
    <row r="36" spans="1:12" ht="38.25" x14ac:dyDescent="0.25">
      <c r="A36" s="138">
        <f>+A27+1</f>
        <v>6</v>
      </c>
      <c r="B36" s="132" t="s">
        <v>8</v>
      </c>
      <c r="C36" s="7" t="s">
        <v>42</v>
      </c>
      <c r="D36" s="12">
        <v>1</v>
      </c>
      <c r="E36" s="4"/>
      <c r="F36" s="4"/>
      <c r="G36" s="4"/>
      <c r="H36" s="4"/>
      <c r="I36" s="4"/>
      <c r="J36" s="4"/>
      <c r="K36" s="4"/>
      <c r="L36" s="4"/>
    </row>
    <row r="37" spans="1:12" ht="21" x14ac:dyDescent="0.25">
      <c r="A37" s="139"/>
      <c r="B37" s="133"/>
      <c r="C37" s="7" t="s">
        <v>40</v>
      </c>
      <c r="D37" s="38">
        <v>1</v>
      </c>
      <c r="E37" s="4"/>
      <c r="F37" s="4"/>
      <c r="G37" s="4"/>
      <c r="H37" s="4"/>
      <c r="I37" s="4"/>
      <c r="J37" s="4"/>
      <c r="K37" s="4"/>
      <c r="L37" s="4"/>
    </row>
    <row r="38" spans="1:12" ht="21" x14ac:dyDescent="0.25">
      <c r="A38" s="128" t="s">
        <v>5</v>
      </c>
      <c r="B38" s="129"/>
      <c r="C38" s="67"/>
      <c r="D38" s="29">
        <v>1</v>
      </c>
      <c r="E38" s="62"/>
      <c r="F38" s="63">
        <v>1</v>
      </c>
      <c r="G38" s="62"/>
      <c r="H38" s="63">
        <v>1</v>
      </c>
      <c r="I38" s="62"/>
      <c r="J38" s="63">
        <v>1</v>
      </c>
      <c r="K38" s="62"/>
      <c r="L38" s="62"/>
    </row>
    <row r="39" spans="1:12" x14ac:dyDescent="0.25">
      <c r="A39" s="136">
        <f>+A36+1</f>
        <v>7</v>
      </c>
      <c r="B39" s="106" t="s">
        <v>10</v>
      </c>
      <c r="C39" s="115" t="s">
        <v>43</v>
      </c>
      <c r="D39" s="113">
        <v>1</v>
      </c>
      <c r="E39" s="4"/>
      <c r="F39" s="4"/>
      <c r="G39" s="4"/>
      <c r="H39" s="4"/>
      <c r="I39" s="4"/>
      <c r="J39" s="4"/>
      <c r="K39" s="4"/>
      <c r="L39" s="4"/>
    </row>
    <row r="40" spans="1:12" x14ac:dyDescent="0.25">
      <c r="A40" s="137"/>
      <c r="B40" s="107"/>
      <c r="C40" s="116"/>
      <c r="D40" s="114"/>
      <c r="E40" s="4"/>
      <c r="F40" s="4"/>
      <c r="G40" s="4"/>
      <c r="H40" s="4"/>
      <c r="I40" s="4"/>
      <c r="J40" s="4"/>
      <c r="K40" s="4"/>
      <c r="L40" s="4"/>
    </row>
    <row r="41" spans="1:12" ht="21" x14ac:dyDescent="0.25">
      <c r="A41" s="128" t="s">
        <v>5</v>
      </c>
      <c r="B41" s="129"/>
      <c r="C41" s="68"/>
      <c r="D41" s="29">
        <v>1</v>
      </c>
      <c r="E41" s="62"/>
      <c r="F41" s="63">
        <v>1</v>
      </c>
      <c r="G41" s="62"/>
      <c r="H41" s="63">
        <v>0</v>
      </c>
      <c r="I41" s="62"/>
      <c r="J41" s="63">
        <v>1</v>
      </c>
      <c r="K41" s="62"/>
      <c r="L41" s="62"/>
    </row>
    <row r="42" spans="1:12" ht="51" x14ac:dyDescent="0.25">
      <c r="A42" s="2">
        <v>8</v>
      </c>
      <c r="B42" s="3" t="s">
        <v>9</v>
      </c>
      <c r="C42" s="22" t="s">
        <v>44</v>
      </c>
      <c r="D42" s="28">
        <v>1</v>
      </c>
      <c r="E42" s="4"/>
      <c r="F42" s="4"/>
      <c r="G42" s="4"/>
      <c r="H42" s="4"/>
      <c r="I42" s="4"/>
      <c r="J42" s="4"/>
      <c r="K42" s="4"/>
      <c r="L42" s="4"/>
    </row>
    <row r="43" spans="1:12" ht="21" x14ac:dyDescent="0.25">
      <c r="A43" s="128" t="s">
        <v>5</v>
      </c>
      <c r="B43" s="129"/>
      <c r="C43" s="68"/>
      <c r="D43" s="29">
        <f>AVERAGE(D42)</f>
        <v>1</v>
      </c>
      <c r="E43" s="62"/>
      <c r="F43" s="63">
        <v>1</v>
      </c>
      <c r="G43" s="62"/>
      <c r="H43" s="63">
        <v>0.95</v>
      </c>
      <c r="I43" s="62"/>
      <c r="J43" s="63">
        <v>0.8</v>
      </c>
      <c r="K43" s="62"/>
      <c r="L43" s="62"/>
    </row>
    <row r="44" spans="1:12" ht="38.25" x14ac:dyDescent="0.25">
      <c r="A44" s="108">
        <f>+A42+1</f>
        <v>9</v>
      </c>
      <c r="B44" s="110" t="s">
        <v>11</v>
      </c>
      <c r="C44" s="6" t="s">
        <v>45</v>
      </c>
      <c r="D44" s="37">
        <f>AVERAGE(D43)</f>
        <v>1</v>
      </c>
      <c r="E44" s="4"/>
      <c r="F44" s="4"/>
      <c r="G44" s="4"/>
      <c r="H44" s="4"/>
      <c r="I44" s="4"/>
      <c r="J44" s="4"/>
      <c r="K44" s="4"/>
      <c r="L44" s="4"/>
    </row>
    <row r="45" spans="1:12" ht="25.5" x14ac:dyDescent="0.25">
      <c r="A45" s="109"/>
      <c r="B45" s="111"/>
      <c r="C45" s="5" t="s">
        <v>47</v>
      </c>
      <c r="D45" s="37">
        <f>AVERAGE(D44)</f>
        <v>1</v>
      </c>
      <c r="E45" s="4"/>
      <c r="F45" s="4"/>
      <c r="G45" s="4"/>
      <c r="H45" s="4"/>
      <c r="I45" s="4"/>
      <c r="J45" s="4"/>
      <c r="K45" s="4"/>
      <c r="L45" s="4"/>
    </row>
    <row r="46" spans="1:12" ht="38.25" x14ac:dyDescent="0.25">
      <c r="A46" s="109"/>
      <c r="B46" s="112"/>
      <c r="C46" s="23" t="s">
        <v>46</v>
      </c>
      <c r="D46" s="37">
        <f>AVERAGE(D44)</f>
        <v>1</v>
      </c>
      <c r="E46" s="4"/>
      <c r="F46" s="4"/>
      <c r="G46" s="4"/>
      <c r="H46" s="4"/>
      <c r="I46" s="4"/>
      <c r="J46" s="4"/>
      <c r="K46" s="4"/>
      <c r="L46" s="4"/>
    </row>
    <row r="47" spans="1:12" ht="21" x14ac:dyDescent="0.25">
      <c r="A47" s="128" t="s">
        <v>5</v>
      </c>
      <c r="B47" s="129"/>
      <c r="C47" s="69"/>
      <c r="D47" s="29">
        <v>1</v>
      </c>
      <c r="E47" s="62"/>
      <c r="F47" s="63">
        <v>1</v>
      </c>
      <c r="G47" s="62"/>
      <c r="H47" s="63">
        <v>0.78</v>
      </c>
      <c r="I47" s="62"/>
      <c r="J47" s="63">
        <v>1</v>
      </c>
      <c r="K47" s="62"/>
      <c r="L47" s="62"/>
    </row>
    <row r="48" spans="1:12" ht="38.25" x14ac:dyDescent="0.25">
      <c r="A48" s="120">
        <f>+A44+1</f>
        <v>10</v>
      </c>
      <c r="B48" s="117" t="s">
        <v>12</v>
      </c>
      <c r="C48" s="7" t="s">
        <v>48</v>
      </c>
      <c r="D48" s="38">
        <v>1</v>
      </c>
      <c r="E48" s="4"/>
      <c r="F48" s="4"/>
      <c r="G48" s="4"/>
      <c r="H48" s="4"/>
      <c r="I48" s="4"/>
      <c r="J48" s="4"/>
      <c r="K48" s="4"/>
      <c r="L48" s="4"/>
    </row>
    <row r="49" spans="1:12" ht="38.25" x14ac:dyDescent="0.25">
      <c r="A49" s="121"/>
      <c r="B49" s="118"/>
      <c r="C49" s="7" t="s">
        <v>49</v>
      </c>
      <c r="D49" s="104">
        <v>1</v>
      </c>
      <c r="E49" s="4"/>
      <c r="F49" s="4"/>
      <c r="G49" s="4"/>
      <c r="H49" s="4"/>
      <c r="I49" s="4"/>
      <c r="J49" s="4"/>
      <c r="K49" s="4"/>
      <c r="L49" s="4"/>
    </row>
    <row r="50" spans="1:12" x14ac:dyDescent="0.25">
      <c r="A50" s="122"/>
      <c r="B50" s="119"/>
      <c r="C50" s="26"/>
      <c r="D50" s="105"/>
      <c r="E50" s="4"/>
      <c r="F50" s="4"/>
      <c r="G50" s="4"/>
      <c r="H50" s="4"/>
      <c r="I50" s="4"/>
      <c r="J50" s="4"/>
      <c r="K50" s="4"/>
      <c r="L50" s="4"/>
    </row>
    <row r="51" spans="1:12" ht="21" x14ac:dyDescent="0.25">
      <c r="A51" s="128" t="s">
        <v>5</v>
      </c>
      <c r="B51" s="129"/>
      <c r="C51" s="69"/>
      <c r="D51" s="29">
        <f>AVERAGE(D49:D50)</f>
        <v>1</v>
      </c>
      <c r="E51" s="62"/>
      <c r="F51" s="63">
        <v>1</v>
      </c>
      <c r="G51" s="62"/>
      <c r="H51" s="63">
        <v>1</v>
      </c>
      <c r="I51" s="62"/>
      <c r="J51" s="63">
        <v>1</v>
      </c>
      <c r="K51" s="62"/>
      <c r="L51" s="62"/>
    </row>
    <row r="52" spans="1:12" ht="38.25" x14ac:dyDescent="0.25">
      <c r="A52" s="108">
        <f>+A48+1</f>
        <v>11</v>
      </c>
      <c r="B52" s="130" t="s">
        <v>13</v>
      </c>
      <c r="C52" s="7" t="s">
        <v>51</v>
      </c>
      <c r="D52" s="37">
        <v>1</v>
      </c>
      <c r="E52" s="4"/>
      <c r="F52" s="4"/>
      <c r="G52" s="4"/>
      <c r="H52" s="4"/>
      <c r="I52" s="4"/>
      <c r="J52" s="4"/>
      <c r="K52" s="4"/>
      <c r="L52" s="4"/>
    </row>
    <row r="53" spans="1:12" ht="38.25" x14ac:dyDescent="0.25">
      <c r="A53" s="123"/>
      <c r="B53" s="131"/>
      <c r="C53" s="7" t="s">
        <v>50</v>
      </c>
      <c r="D53" s="28">
        <v>1</v>
      </c>
      <c r="E53" s="4"/>
      <c r="F53" s="4"/>
      <c r="G53" s="4"/>
      <c r="H53" s="4"/>
      <c r="I53" s="4"/>
      <c r="J53" s="4"/>
      <c r="K53" s="4"/>
      <c r="L53" s="4"/>
    </row>
    <row r="54" spans="1:12" ht="21" x14ac:dyDescent="0.25">
      <c r="A54" s="128" t="s">
        <v>5</v>
      </c>
      <c r="B54" s="129"/>
      <c r="C54" s="69"/>
      <c r="D54" s="29">
        <v>1</v>
      </c>
      <c r="E54" s="62"/>
      <c r="F54" s="63">
        <v>1</v>
      </c>
      <c r="G54" s="62"/>
      <c r="H54" s="63">
        <v>0</v>
      </c>
      <c r="I54" s="62"/>
      <c r="J54" s="63">
        <v>1</v>
      </c>
      <c r="K54" s="62"/>
      <c r="L54" s="62"/>
    </row>
    <row r="55" spans="1:12" ht="51" x14ac:dyDescent="0.25">
      <c r="A55" s="108">
        <f>+A52+1</f>
        <v>12</v>
      </c>
      <c r="B55" s="110" t="s">
        <v>14</v>
      </c>
      <c r="C55" s="21" t="s">
        <v>52</v>
      </c>
      <c r="D55" s="39">
        <v>1</v>
      </c>
      <c r="E55" s="4"/>
      <c r="F55" s="4"/>
      <c r="G55" s="4"/>
      <c r="H55" s="4"/>
      <c r="I55" s="4"/>
      <c r="J55" s="4"/>
      <c r="K55" s="4"/>
      <c r="L55" s="4"/>
    </row>
    <row r="56" spans="1:12" ht="38.25" x14ac:dyDescent="0.25">
      <c r="A56" s="123"/>
      <c r="B56" s="124"/>
      <c r="C56" s="7" t="s">
        <v>53</v>
      </c>
      <c r="D56" s="35">
        <v>1</v>
      </c>
      <c r="E56" s="4"/>
      <c r="F56" s="4"/>
      <c r="G56" s="4"/>
      <c r="H56" s="4"/>
      <c r="I56" s="4"/>
      <c r="J56" s="4"/>
      <c r="K56" s="4"/>
      <c r="L56" s="4"/>
    </row>
    <row r="57" spans="1:12" ht="21" x14ac:dyDescent="0.25">
      <c r="A57" s="128" t="s">
        <v>5</v>
      </c>
      <c r="B57" s="129"/>
      <c r="C57" s="70"/>
      <c r="D57" s="29">
        <v>1</v>
      </c>
      <c r="E57" s="62"/>
      <c r="F57" s="63">
        <v>1</v>
      </c>
      <c r="G57" s="62"/>
      <c r="H57" s="63">
        <v>1</v>
      </c>
      <c r="I57" s="62"/>
      <c r="J57" s="63">
        <v>1</v>
      </c>
      <c r="K57" s="62"/>
      <c r="L57" s="62"/>
    </row>
    <row r="58" spans="1:12" ht="26.25" customHeight="1" x14ac:dyDescent="0.25">
      <c r="A58" s="98" t="s">
        <v>73</v>
      </c>
      <c r="B58" s="99"/>
      <c r="C58" s="135"/>
      <c r="D58" s="71">
        <f>AVERAGE(D9,D14,D22,D26,D35,D38,D41,D43,D47,D51,D54,D57)</f>
        <v>1</v>
      </c>
      <c r="E58" s="72"/>
      <c r="F58" s="73">
        <f>AVERAGE(F9:F57)</f>
        <v>1</v>
      </c>
      <c r="G58" s="73"/>
      <c r="H58" s="73">
        <f t="shared" ref="H58" si="0">AVERAGE(H9:H57)</f>
        <v>0.70083333333333331</v>
      </c>
      <c r="I58" s="72"/>
      <c r="J58" s="73">
        <f>AVERAGE(J9:J57)</f>
        <v>0.98333333333333339</v>
      </c>
      <c r="K58" s="72"/>
      <c r="L58" s="72"/>
    </row>
  </sheetData>
  <mergeCells count="43">
    <mergeCell ref="A9:B9"/>
    <mergeCell ref="A14:B14"/>
    <mergeCell ref="A23:A25"/>
    <mergeCell ref="A36:A37"/>
    <mergeCell ref="A15:A21"/>
    <mergeCell ref="B15:B21"/>
    <mergeCell ref="K2:L2"/>
    <mergeCell ref="A58:C58"/>
    <mergeCell ref="A54:B54"/>
    <mergeCell ref="A57:B57"/>
    <mergeCell ref="E2:F2"/>
    <mergeCell ref="G2:H2"/>
    <mergeCell ref="I2:J2"/>
    <mergeCell ref="A35:B35"/>
    <mergeCell ref="A38:B38"/>
    <mergeCell ref="A41:B41"/>
    <mergeCell ref="A43:B43"/>
    <mergeCell ref="A47:B47"/>
    <mergeCell ref="C2:D2"/>
    <mergeCell ref="A4:A8"/>
    <mergeCell ref="B4:B8"/>
    <mergeCell ref="A39:A40"/>
    <mergeCell ref="A55:A56"/>
    <mergeCell ref="B55:B56"/>
    <mergeCell ref="B10:B13"/>
    <mergeCell ref="A10:A13"/>
    <mergeCell ref="B23:B25"/>
    <mergeCell ref="A27:A34"/>
    <mergeCell ref="B27:B34"/>
    <mergeCell ref="A26:B26"/>
    <mergeCell ref="A52:A53"/>
    <mergeCell ref="B52:B53"/>
    <mergeCell ref="A51:B51"/>
    <mergeCell ref="A22:B22"/>
    <mergeCell ref="B36:B37"/>
    <mergeCell ref="D49:D50"/>
    <mergeCell ref="B39:B40"/>
    <mergeCell ref="A44:A46"/>
    <mergeCell ref="B44:B46"/>
    <mergeCell ref="D39:D40"/>
    <mergeCell ref="C39:C40"/>
    <mergeCell ref="B48:B50"/>
    <mergeCell ref="A48:A5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P8"/>
  <sheetViews>
    <sheetView tabSelected="1" view="pageBreakPreview" topLeftCell="B1" zoomScale="87" zoomScaleNormal="100" zoomScaleSheetLayoutView="87" workbookViewId="0">
      <selection activeCell="M5" sqref="M5"/>
    </sheetView>
  </sheetViews>
  <sheetFormatPr baseColWidth="10" defaultRowHeight="15.75" x14ac:dyDescent="0.25"/>
  <cols>
    <col min="1" max="1" width="18.625" customWidth="1"/>
    <col min="2" max="2" width="7.25" customWidth="1"/>
    <col min="3" max="3" width="8.75" customWidth="1"/>
    <col min="4" max="4" width="12.25" customWidth="1"/>
    <col min="5" max="5" width="7.75" customWidth="1"/>
    <col min="6" max="6" width="8.25" customWidth="1"/>
    <col min="7" max="7" width="12.75" customWidth="1"/>
    <col min="8" max="8" width="7.125" customWidth="1"/>
    <col min="9" max="9" width="9" customWidth="1"/>
    <col min="10" max="10" width="12.875" customWidth="1"/>
    <col min="11" max="11" width="7.25" customWidth="1"/>
    <col min="12" max="12" width="10.125" customWidth="1"/>
    <col min="13" max="13" width="12.375" customWidth="1"/>
    <col min="14" max="14" width="8.375" customWidth="1"/>
    <col min="15" max="15" width="10.375" customWidth="1"/>
    <col min="16" max="16" width="12.25" customWidth="1"/>
  </cols>
  <sheetData>
    <row r="2" spans="1:16" ht="16.5" thickBot="1" x14ac:dyDescent="0.3">
      <c r="B2" s="140" t="s">
        <v>72</v>
      </c>
      <c r="C2" s="140"/>
      <c r="D2" s="140"/>
      <c r="E2" s="140"/>
      <c r="F2" s="140"/>
      <c r="G2" s="140"/>
      <c r="H2" s="140"/>
      <c r="I2" s="140"/>
      <c r="J2" s="140"/>
      <c r="K2" s="140"/>
      <c r="L2" s="140"/>
      <c r="M2" s="140"/>
      <c r="N2" s="140"/>
      <c r="O2" s="140"/>
      <c r="P2" s="140"/>
    </row>
    <row r="3" spans="1:16" x14ac:dyDescent="0.25">
      <c r="B3" s="141" t="s">
        <v>57</v>
      </c>
      <c r="C3" s="142"/>
      <c r="D3" s="143"/>
      <c r="E3" s="144" t="s">
        <v>59</v>
      </c>
      <c r="F3" s="145"/>
      <c r="G3" s="146"/>
      <c r="H3" s="147" t="s">
        <v>60</v>
      </c>
      <c r="I3" s="148"/>
      <c r="J3" s="148"/>
      <c r="K3" s="149" t="s">
        <v>62</v>
      </c>
      <c r="L3" s="150"/>
      <c r="M3" s="151"/>
      <c r="N3" s="152" t="s">
        <v>63</v>
      </c>
      <c r="O3" s="153"/>
      <c r="P3" s="154"/>
    </row>
    <row r="4" spans="1:16" ht="36.75" customHeight="1" x14ac:dyDescent="0.25">
      <c r="A4" s="41" t="s">
        <v>64</v>
      </c>
      <c r="B4" s="42" t="s">
        <v>65</v>
      </c>
      <c r="C4" s="43" t="s">
        <v>66</v>
      </c>
      <c r="D4" s="44" t="s">
        <v>67</v>
      </c>
      <c r="E4" s="42" t="s">
        <v>65</v>
      </c>
      <c r="F4" s="43" t="s">
        <v>66</v>
      </c>
      <c r="G4" s="41" t="s">
        <v>67</v>
      </c>
      <c r="H4" s="42" t="s">
        <v>65</v>
      </c>
      <c r="I4" s="43" t="s">
        <v>66</v>
      </c>
      <c r="J4" s="41" t="s">
        <v>67</v>
      </c>
      <c r="K4" s="42" t="s">
        <v>65</v>
      </c>
      <c r="L4" s="43" t="s">
        <v>66</v>
      </c>
      <c r="M4" s="44" t="s">
        <v>67</v>
      </c>
      <c r="N4" s="42" t="s">
        <v>65</v>
      </c>
      <c r="O4" s="43" t="s">
        <v>66</v>
      </c>
      <c r="P4" s="44" t="s">
        <v>67</v>
      </c>
    </row>
    <row r="5" spans="1:16" x14ac:dyDescent="0.25">
      <c r="A5" s="82" t="s">
        <v>68</v>
      </c>
      <c r="B5" s="45">
        <v>19</v>
      </c>
      <c r="C5" s="46">
        <v>19</v>
      </c>
      <c r="D5" s="47">
        <f>+C5/B5</f>
        <v>1</v>
      </c>
      <c r="E5" s="48">
        <v>11</v>
      </c>
      <c r="F5" s="49">
        <v>11</v>
      </c>
      <c r="G5" s="50">
        <f>+F5/E5</f>
        <v>1</v>
      </c>
      <c r="H5" s="51">
        <v>94</v>
      </c>
      <c r="I5" s="52">
        <v>93</v>
      </c>
      <c r="J5" s="59">
        <f>+I5/H5</f>
        <v>0.98936170212765961</v>
      </c>
      <c r="K5" s="90">
        <v>26</v>
      </c>
      <c r="L5" s="91">
        <v>26</v>
      </c>
      <c r="M5" s="92">
        <f>L5/K5</f>
        <v>1</v>
      </c>
      <c r="N5" s="90">
        <v>29</v>
      </c>
      <c r="O5" s="94">
        <v>29</v>
      </c>
      <c r="P5" s="92">
        <f>O5/N5</f>
        <v>1</v>
      </c>
    </row>
    <row r="6" spans="1:16" x14ac:dyDescent="0.25">
      <c r="A6" s="82" t="s">
        <v>69</v>
      </c>
      <c r="B6" s="45">
        <v>13</v>
      </c>
      <c r="C6" s="46">
        <v>13</v>
      </c>
      <c r="D6" s="47">
        <f t="shared" ref="D6:D7" si="0">+C6/B6</f>
        <v>1</v>
      </c>
      <c r="E6" s="48">
        <v>41</v>
      </c>
      <c r="F6" s="49">
        <v>41</v>
      </c>
      <c r="G6" s="50">
        <f t="shared" ref="G6:G7" si="1">+F6/E6</f>
        <v>1</v>
      </c>
      <c r="H6" s="51">
        <v>21</v>
      </c>
      <c r="I6" s="52">
        <v>20</v>
      </c>
      <c r="J6" s="59">
        <f>+I6/H6</f>
        <v>0.95238095238095233</v>
      </c>
      <c r="K6" s="90">
        <v>28</v>
      </c>
      <c r="L6" s="91">
        <v>27</v>
      </c>
      <c r="M6" s="92">
        <f t="shared" ref="M6:M8" si="2">L6/K6</f>
        <v>0.9642857142857143</v>
      </c>
      <c r="N6" s="90">
        <v>9</v>
      </c>
      <c r="O6" s="94">
        <v>9</v>
      </c>
      <c r="P6" s="92">
        <f t="shared" ref="P6:P8" si="3">O6/N6</f>
        <v>1</v>
      </c>
    </row>
    <row r="7" spans="1:16" x14ac:dyDescent="0.25">
      <c r="A7" s="82" t="s">
        <v>70</v>
      </c>
      <c r="B7" s="45">
        <v>2</v>
      </c>
      <c r="C7" s="46">
        <v>2</v>
      </c>
      <c r="D7" s="47">
        <f t="shared" si="0"/>
        <v>1</v>
      </c>
      <c r="E7" s="48">
        <v>9</v>
      </c>
      <c r="F7" s="49">
        <v>9</v>
      </c>
      <c r="G7" s="50">
        <f t="shared" si="1"/>
        <v>1</v>
      </c>
      <c r="H7" s="51">
        <v>8</v>
      </c>
      <c r="I7" s="52">
        <v>8</v>
      </c>
      <c r="J7" s="59">
        <f>+H7/I7</f>
        <v>1</v>
      </c>
      <c r="K7" s="90">
        <v>1</v>
      </c>
      <c r="L7" s="91">
        <v>1</v>
      </c>
      <c r="M7" s="92">
        <f t="shared" si="2"/>
        <v>1</v>
      </c>
      <c r="N7" s="90">
        <v>2</v>
      </c>
      <c r="O7" s="94">
        <v>2</v>
      </c>
      <c r="P7" s="92">
        <f t="shared" si="3"/>
        <v>1</v>
      </c>
    </row>
    <row r="8" spans="1:16" ht="16.5" thickBot="1" x14ac:dyDescent="0.3">
      <c r="A8" s="82" t="s">
        <v>71</v>
      </c>
      <c r="B8" s="53">
        <f>SUM(B5:B7)</f>
        <v>34</v>
      </c>
      <c r="C8" s="54">
        <f>SUM(C5:C7)</f>
        <v>34</v>
      </c>
      <c r="D8" s="55">
        <f>+C8/B8</f>
        <v>1</v>
      </c>
      <c r="E8" s="56">
        <f>SUM(E5:E7)</f>
        <v>61</v>
      </c>
      <c r="F8" s="57">
        <f>SUM(F5:F7)</f>
        <v>61</v>
      </c>
      <c r="G8" s="58">
        <f>+F8/E8</f>
        <v>1</v>
      </c>
      <c r="H8" s="56">
        <f>SUM(H5:H7)</f>
        <v>123</v>
      </c>
      <c r="I8" s="57">
        <f>SUM(I5:I7)</f>
        <v>121</v>
      </c>
      <c r="J8" s="60">
        <f>+I8/H8</f>
        <v>0.98373983739837401</v>
      </c>
      <c r="K8" s="56">
        <f>SUM(K5:K7)</f>
        <v>55</v>
      </c>
      <c r="L8" s="56">
        <f>SUM(L5:L7)</f>
        <v>54</v>
      </c>
      <c r="M8" s="93">
        <f t="shared" si="2"/>
        <v>0.98181818181818181</v>
      </c>
      <c r="N8" s="56">
        <f>SUM(N5:N7)</f>
        <v>40</v>
      </c>
      <c r="O8" s="95">
        <f>SUM(O5:O7)</f>
        <v>40</v>
      </c>
      <c r="P8" s="93">
        <f t="shared" si="3"/>
        <v>1</v>
      </c>
    </row>
  </sheetData>
  <mergeCells count="6">
    <mergeCell ref="B2:P2"/>
    <mergeCell ref="B3:D3"/>
    <mergeCell ref="E3:G3"/>
    <mergeCell ref="H3:J3"/>
    <mergeCell ref="K3:M3"/>
    <mergeCell ref="N3:P3"/>
  </mergeCells>
  <pageMargins left="0.7" right="0.7" top="0.75"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X Temas</vt:lpstr>
      <vt:lpstr>Temas</vt:lpstr>
      <vt:lpstr>tipo de EE</vt:lpstr>
      <vt:lpstr>'X Temas'!Área_de_impresión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Claudia Patricia Agudelo Perez</cp:lastModifiedBy>
  <cp:lastPrinted>2024-02-20T22:20:27Z</cp:lastPrinted>
  <dcterms:created xsi:type="dcterms:W3CDTF">2022-06-25T01:52:55Z</dcterms:created>
  <dcterms:modified xsi:type="dcterms:W3CDTF">2024-03-08T18:56:25Z</dcterms:modified>
</cp:coreProperties>
</file>