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12"/>
  <workbookPr/>
  <mc:AlternateContent xmlns:mc="http://schemas.openxmlformats.org/markup-compatibility/2006">
    <mc:Choice Requires="x15">
      <x15ac:absPath xmlns:x15ac="http://schemas.microsoft.com/office/spreadsheetml/2010/11/ac" url="C:\Users\jdelrio\OneDrive - mineducacion.gov.co\Escritorio\"/>
    </mc:Choice>
  </mc:AlternateContent>
  <xr:revisionPtr revIDLastSave="2" documentId="11_4CD458E6039C73B2FA80772D7D4E3452EF5E83CB" xr6:coauthVersionLast="47" xr6:coauthVersionMax="47" xr10:uidLastSave="{48DAA96C-C5C0-479D-9714-7AD37C320FEA}"/>
  <bookViews>
    <workbookView xWindow="0" yWindow="0" windowWidth="28800" windowHeight="11835" firstSheet="1" xr2:uid="{00000000-000D-0000-FFFF-FFFF00000000}"/>
  </bookViews>
  <sheets>
    <sheet name="2022-2024" sheetId="1" r:id="rId1"/>
    <sheet name="Consolidado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'2022-2024'!$A$1:$AA$104</definedName>
    <definedName name="_xlnm.Print_Area" localSheetId="1">Consolidado!$A$1:$E$63</definedName>
    <definedName name="clas_2024">'[1]CLAS.'!$A$2:$C$115</definedName>
    <definedName name="LECT_2024">[1]LECT_CRIT!$A$2:$D$199</definedName>
    <definedName name="loc_unaldessaber_11">'2022-2024'!$A$2:$E$104</definedName>
    <definedName name="MATEM_2024">[1]MATEMA!$A$2:$D$199</definedName>
    <definedName name="NAT_2024">[1]NATURALES!$A$2:$D$199</definedName>
    <definedName name="PROM_2024">[1]PROMEDIO!$A$2:$B$186</definedName>
    <definedName name="saber_2019">'[2]2019_4'!$A$2:$N$200</definedName>
    <definedName name="saber_2020">'[2]2020_4'!$A$2:$N$208</definedName>
    <definedName name="saber_2020_1">'[3]2020_1'!$A$6:$N$204</definedName>
    <definedName name="saber_2020_4">'[3]2020_4'!$A$6:$N$212</definedName>
    <definedName name="saber_2021">'[2]2021_1'!$A$2:$N$198</definedName>
    <definedName name="saber_2021_1">'[3]2021_1'!$A$6:$N$202</definedName>
    <definedName name="saber_2022">'[2]2022_1'!$A$2:$N$201</definedName>
    <definedName name="saber_2022_1">'[3]2022_1'!$A$6:$N$205</definedName>
    <definedName name="saber_2023">'[2]2023_1'!$A$2:$N$202</definedName>
    <definedName name="saber_2024">'[2]2024-1'!$A$2:$N$203</definedName>
    <definedName name="SOC_2024">[1]SOCIALES!$A$2:$D$199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2" l="1"/>
  <c r="C49" i="2"/>
  <c r="B49" i="2"/>
  <c r="D48" i="2"/>
  <c r="C48" i="2"/>
  <c r="B48" i="2"/>
  <c r="D47" i="2"/>
  <c r="C47" i="2"/>
  <c r="B47" i="2"/>
  <c r="D46" i="2"/>
  <c r="C46" i="2"/>
  <c r="B46" i="2"/>
  <c r="D45" i="2"/>
  <c r="C45" i="2"/>
  <c r="B45" i="2"/>
  <c r="B30" i="2"/>
  <c r="B29" i="2"/>
  <c r="B28" i="2"/>
  <c r="B14" i="2"/>
  <c r="B13" i="2"/>
  <c r="B12" i="2"/>
  <c r="A6" i="2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A8" i="2" s="1"/>
  <c r="F3" i="1"/>
  <c r="F2" i="1"/>
</calcChain>
</file>

<file path=xl/sharedStrings.xml><?xml version="1.0" encoding="utf-8"?>
<sst xmlns="http://schemas.openxmlformats.org/spreadsheetml/2006/main" count="461" uniqueCount="157">
  <si>
    <t>CODIGO DANE</t>
  </si>
  <si>
    <t>LOCALIDAD</t>
  </si>
  <si>
    <t>UNALDE</t>
  </si>
  <si>
    <t>NOMBRE SEDE EDUCATIVA</t>
  </si>
  <si>
    <t>SECTOR</t>
  </si>
  <si>
    <t>CLASIFICACION_2024</t>
  </si>
  <si>
    <t>Promedio Puntaje Global 2022</t>
  </si>
  <si>
    <t>Promedio Puntaje Global 2023</t>
  </si>
  <si>
    <t>Promedio Puntaje Global 2024</t>
  </si>
  <si>
    <t>INDICE_2022</t>
  </si>
  <si>
    <t>INDICE_2023</t>
  </si>
  <si>
    <t>INDICE_2024</t>
  </si>
  <si>
    <t>PROMEDIO LECT_CRIT_2022</t>
  </si>
  <si>
    <t>PROMEDIO LECT_CRIT_2023</t>
  </si>
  <si>
    <t>PROMEDIO LECT_CRIT_2024</t>
  </si>
  <si>
    <t>PROMEDIO MATEMATICAS_2022</t>
  </si>
  <si>
    <t>PROMEDIO MATEMATICAS_2023</t>
  </si>
  <si>
    <t>PROMEDIO MATEMATICAS_2024</t>
  </si>
  <si>
    <t>PROMEDIO SOCIALES_2022</t>
  </si>
  <si>
    <t>PROMEDIO SOCIALES_2023</t>
  </si>
  <si>
    <t>PROMEDIO SOCIALES_2024</t>
  </si>
  <si>
    <t>PROMEDIO NATURALES_2022</t>
  </si>
  <si>
    <t>PROMEDIO NATURALES_2023</t>
  </si>
  <si>
    <t>PROMEDIO NATURALES_2024</t>
  </si>
  <si>
    <t>PROMEDIO INGLES_2022</t>
  </si>
  <si>
    <t>PROMEDIO INGLES_2023</t>
  </si>
  <si>
    <t>PROMEDIO INGLES_2024</t>
  </si>
  <si>
    <t>DE LA VIRGEN Y TURISTICA</t>
  </si>
  <si>
    <t>INSTITUCION EDUCATIVA CIUDAD DE TUNJA</t>
  </si>
  <si>
    <t>OFICIAL</t>
  </si>
  <si>
    <t>RURAL</t>
  </si>
  <si>
    <t>INSTITUCION EDUCATIVA ARROYO DE PIEDRA</t>
  </si>
  <si>
    <t>HISTORICA Y CARIBE NORTE</t>
  </si>
  <si>
    <t>SANTA RITA</t>
  </si>
  <si>
    <t>INSTITUCION EDUCATIVA CORAZON DE MARIA</t>
  </si>
  <si>
    <t>INSTITUCION EDUCATIVA NUESTRO ESFUERZO</t>
  </si>
  <si>
    <t>INDUSTRIAL Y DE LA BAHIA</t>
  </si>
  <si>
    <t>INSTITUCION EDUCATIVA AMBIENTALISTA DE CARTAGENA</t>
  </si>
  <si>
    <t>INSTITUCION EDUCATIVA SALIM BECHARA</t>
  </si>
  <si>
    <t>INSTITUCION EDUCATIVA REPUBLICA DE ARGENTINA</t>
  </si>
  <si>
    <t>INSTITUCION EDUCATIVA LUIS CARLOS LOPEZ</t>
  </si>
  <si>
    <t>INSTITUCION EDUCATIVA ANA MARIA VELEZ DE TRUJILLO</t>
  </si>
  <si>
    <t>INSTITUCION EDUCATIVA CAMILO TORRES DEL POZON</t>
  </si>
  <si>
    <t>INSTITUCION EDUCATIVA NUESTRA SRA DEL CARMEN</t>
  </si>
  <si>
    <t>INSTITUCION EDUCATIVA SANTA MARIA</t>
  </si>
  <si>
    <t>INSTITUCION EDUCATIVA JOHN F KENNEDY</t>
  </si>
  <si>
    <t>INSTITUCION ETNOEDUCATIVA PEDRO ROMERO</t>
  </si>
  <si>
    <t>INSTITUCION EDUCATIVA MERCEDES ABREGO</t>
  </si>
  <si>
    <t>INSTITUCION EDUCATIVA LICEO DE BOLIVAR</t>
  </si>
  <si>
    <t>INSTITUCION EDUCATIVA DE FREDONIA</t>
  </si>
  <si>
    <t>COUNTRY</t>
  </si>
  <si>
    <t>INSTITUCION EDUCATIVA MANUELA BELTRAN</t>
  </si>
  <si>
    <t>INSTITUCION EDUCATIVA PROMOCION SOCIAL DE C/GENA.</t>
  </si>
  <si>
    <t>INSTITUCION EDUCATIVA REPUBLICA DEL LIBANO</t>
  </si>
  <si>
    <t>INSTITUCION EDUCATIVA JOSE DE LA VEGA</t>
  </si>
  <si>
    <t>INSTITUCION EDUCATIVA SOLEDAD ROMAN DE NU?EZ</t>
  </si>
  <si>
    <t>INSTITUCION EDUCATIVA HIJOS DE MARIA</t>
  </si>
  <si>
    <t>INSTITUCION EDUCATIVA NUESTRA SRA DEL PERPETUO SOCORRO</t>
  </si>
  <si>
    <t>INSTITUCION EDUCATIVA MADRE LAURA</t>
  </si>
  <si>
    <t>INSTITUCION EDUCATIVA OLGA GONZALEZ ARRAUT</t>
  </si>
  <si>
    <t>INSTITUCION EDUCATIVA MARIA REINA</t>
  </si>
  <si>
    <t>INSTITUCION EDUCATIVA DE TERNERA</t>
  </si>
  <si>
    <t>INSTITUCION EDUCATIVA FRANCISCO DE PAULA SANTANDER</t>
  </si>
  <si>
    <t>INSTITUCION EDUCATIVA LA MILAGROSA</t>
  </si>
  <si>
    <t>INSTITUCION EDUCATIVA SOLEDAD ACOSTA DE SAMPER</t>
  </si>
  <si>
    <t>INSTITUCION EDUCATIVA HERMANO ANTONIO RAMOS DE LA SALLE</t>
  </si>
  <si>
    <t>INSTITUCION EDUCATIVA FERNANDO DE LA VEGA</t>
  </si>
  <si>
    <t>INSTITUCION EDUCATIVA JOSE MANUEL RODRIGUEZ TORICES</t>
  </si>
  <si>
    <t>INSTITUCION EDUCATIVA LAS GAVIOTAS</t>
  </si>
  <si>
    <t>INSTITUCION EDUCATIVA JUAN JOSE NIETO</t>
  </si>
  <si>
    <t>INSTITUCION EDUCATIVA SAN FELIPE NERI</t>
  </si>
  <si>
    <t>INSTITUCION EDUCATIVA FULGENCIO LEQUERICA  VELEZ</t>
  </si>
  <si>
    <t>INSTITUCION EDUCATIVA SAN LUCAS</t>
  </si>
  <si>
    <t>INSTITUCION EDUCATIVA ALBERTO E. FERNANDEZ BAENA</t>
  </si>
  <si>
    <t>INSTITUCION EDUCATIVA ANTONIA SANTOS</t>
  </si>
  <si>
    <t>INSTITUCION EDUCATIVA ANTONIO NARIÑO</t>
  </si>
  <si>
    <t>INSTITUCION EDUCATIVA OMAIRA SANCHEZ GARZON</t>
  </si>
  <si>
    <t>INSTITUCION EDUCATIVA 20 DE JULIO</t>
  </si>
  <si>
    <t>INSTITUCION EDUCATIVA FE Y ALEGRIA LAS AMERICAS</t>
  </si>
  <si>
    <t>INSTITUCION EDUCATIVA LA LIBERTAD</t>
  </si>
  <si>
    <t>INSTITUCION EDUCATIVA MARIA CANO</t>
  </si>
  <si>
    <t>INSTITUCION EDUCATIVA PLAYAS DE ACAPULCO</t>
  </si>
  <si>
    <t>INSTITUCIÓN EDUCATIVA VALORES UNIDOS</t>
  </si>
  <si>
    <t>INSTITUCION EDUCATIVA VILLA ESTRELLA</t>
  </si>
  <si>
    <t>INSTITUCION EDUCATIVA MANUELA VERGARA DE CURI</t>
  </si>
  <si>
    <t>ESCUELA NORMAL SUPERIOR DE CARTAGENA DE INDIAS</t>
  </si>
  <si>
    <t>INSTITUCION EDUCATIVA PUERTO REY</t>
  </si>
  <si>
    <t>INSTITUCION EDUCATIVA DE ISLA FUERTE</t>
  </si>
  <si>
    <t>INSTITUCION EDUCATIVA ISLAS DEL ROSARIO</t>
  </si>
  <si>
    <t>INSTITUCION EDUCATIVA TIERRA BAJA</t>
  </si>
  <si>
    <t>INSTITUCION EDUCATIVA DE TIERRA BOMBA</t>
  </si>
  <si>
    <t>INSTITUCION ETNOEDUCATIVA DE SANTA ANA</t>
  </si>
  <si>
    <t>INSTITUCION EDUCATIVA DE PONTEZUELA</t>
  </si>
  <si>
    <t>INSTITUCION EDUCATIVA DE LETICIA</t>
  </si>
  <si>
    <t>INSTITUCION EDUCATIVA DE ARARCA</t>
  </si>
  <si>
    <t>INSTITUCION EDUCATIVA MANZANILLO DEL MAR</t>
  </si>
  <si>
    <t>INSTITUCION EDUCATIVA DE BAYUNCA</t>
  </si>
  <si>
    <t>INSTITUCION EDUCATIVA SAN JOSE CA?O DEL ORO</t>
  </si>
  <si>
    <t>INSTITUCION EDUCATIVA DOMINGO BENKOS BIOHO</t>
  </si>
  <si>
    <t>INSTITUCION EDUCATIVA SAN FRANCISCO DE ASIS</t>
  </si>
  <si>
    <t>INSTITUCION EDUCATIVA SANTA CRUZ DEL ISLOTE</t>
  </si>
  <si>
    <t>INSTITUCION EDUCATIVA JOSE MARIA CORDOBA DE PASACABALLOS</t>
  </si>
  <si>
    <t>INSTITUCION EDUCATIVA NUEVA ESPERANZA ARROYO GRANDE</t>
  </si>
  <si>
    <t>INSTITUCION EDUCATIVA SAN JUAN DE DAMASCO</t>
  </si>
  <si>
    <t>INSTITUCION EDUCATIVA LUIS C GALAN SARMIENTO</t>
  </si>
  <si>
    <t>INSTITUCION EDUCATIVA TECNICA DE PASACABALLOS</t>
  </si>
  <si>
    <t>INSTITUCION EDUCATIVA NUESTRA SEÑORA DEL BUEN AIRE</t>
  </si>
  <si>
    <t>INSTITUCION EDUCATIVA MARIA AUXILIADORA</t>
  </si>
  <si>
    <t>INSTITUCION EDUCATIVA MADRE GABRIELA DE SAN MARTIN</t>
  </si>
  <si>
    <t>INSTITUCION EDUCATIVA FE Y ALEGRIA EL PROGRESO</t>
  </si>
  <si>
    <t>INSTITUCION EDUCATIVA DE LA BOQUILLA</t>
  </si>
  <si>
    <t>INSTITUCION EDUCATIVA BERTHA GEDEON DE BALADI</t>
  </si>
  <si>
    <t>INSTITUCION EDUCATIVA CASD MANUELA BELTRAN</t>
  </si>
  <si>
    <t>INSTITUCION EDUCATIVA RAFAEL NU?EZ</t>
  </si>
  <si>
    <t>INSTITUCION EDUCATIVA NUEVO BOSQUE</t>
  </si>
  <si>
    <t>INSTITUCION EDUCATIVA FOCO ROJO</t>
  </si>
  <si>
    <t>INSTITUCION EDUCATIVA CLEMENTE MANUEL ZABAL</t>
  </si>
  <si>
    <t>INSTITUCION EDUCATIVA JORGE ARTEL</t>
  </si>
  <si>
    <t>INSTITUCION EDUCATIVA FUNDACION PIES DESCALZOS</t>
  </si>
  <si>
    <t>INSTITUCIÓN EDUCATIVA ROSEDAL</t>
  </si>
  <si>
    <t>INSTITUCION EDUCATIVA MANDELA</t>
  </si>
  <si>
    <t>COLEGIO NUESTRA SEÑORA DE FATIMA DE LA POLICIA NACIONAL</t>
  </si>
  <si>
    <t>COL. NAVAL DE CRESPO</t>
  </si>
  <si>
    <t>INSTITUCION EDUCATIVA SEMINARIO</t>
  </si>
  <si>
    <t>INSTITUCION EDUCATIVA LUIS FELIPE CABRERA DE BARU</t>
  </si>
  <si>
    <t>INSTITUCION EDUCATIVA 14 DE FEBRERO</t>
  </si>
  <si>
    <t>INSTITUCION EDUCATIVA CIUDADELA 2000</t>
  </si>
  <si>
    <t>ESCUELAS PROFESIONALES SALESIANAS</t>
  </si>
  <si>
    <t>COLEGIO NUESTRA SEÑORA DE LA CONSOLATA</t>
  </si>
  <si>
    <t>CONC. ESCOLAR BERNARDO FOERGEN</t>
  </si>
  <si>
    <t>CONC. ESCOLAR BERTHA SUTTNER</t>
  </si>
  <si>
    <t>COL. SUE?OS Y OPORTUNIDADES JESUS MAESTRO</t>
  </si>
  <si>
    <t>INSTITUCION EDUCATIVA BICENTENARIO</t>
  </si>
  <si>
    <t>INSTITUCION EDUCATIVA GABRIEL GARCIA MARQUEZ</t>
  </si>
  <si>
    <t>INSTITUCION EDUCATIVA EL SALVADOR</t>
  </si>
  <si>
    <t>INSTITUCION EDUCATIVA POLITECNICO DEL POZON</t>
  </si>
  <si>
    <t>INSTITUCION EDUCATIVA FUNDACION PIES DESCALZOS VILLAS DE ARANJUEZ</t>
  </si>
  <si>
    <t>SR</t>
  </si>
  <si>
    <t>Información detallada por IE</t>
  </si>
  <si>
    <t>NOMBRE DE LA IE:</t>
  </si>
  <si>
    <t>Sector:</t>
  </si>
  <si>
    <t>Clasificación:</t>
  </si>
  <si>
    <t>Promedio Global</t>
  </si>
  <si>
    <t>Promedio Global 2022</t>
  </si>
  <si>
    <t>Promedio Global 2023</t>
  </si>
  <si>
    <t>Promedio global 2024</t>
  </si>
  <si>
    <t>Análisis Índice Global</t>
  </si>
  <si>
    <t>Índice Global 2022</t>
  </si>
  <si>
    <t>Índice Global 2023</t>
  </si>
  <si>
    <t>Índice Global 2024</t>
  </si>
  <si>
    <t>Promedio por áreas</t>
  </si>
  <si>
    <t>ÁREA</t>
  </si>
  <si>
    <t>LECTURA CRÍTICA</t>
  </si>
  <si>
    <t>MATEMATICAS</t>
  </si>
  <si>
    <t>CIENCIAS SOCIALES</t>
  </si>
  <si>
    <t>CIENCIAS NATURALES</t>
  </si>
  <si>
    <t>INGLÉS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</si>
</sst>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2"/>
      <color indexed="8"/>
      <name val="Courier New"/>
      <family val="3"/>
    </font>
    <font>
      <b/>
      <sz val="10"/>
      <color indexed="54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4" tint="-0.249977111117893"/>
      <name val="Courier New"/>
      <family val="3"/>
    </font>
    <font>
      <b/>
      <u/>
      <sz val="12"/>
      <color theme="4" tint="-0.249977111117893"/>
      <name val="Courier New"/>
      <family val="3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7">
    <xf numFmtId="0" fontId="0" fillId="0" borderId="0" xfId="0"/>
    <xf numFmtId="0" fontId="4" fillId="2" borderId="1" xfId="1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1" fillId="0" borderId="0" xfId="0" applyFont="1"/>
    <xf numFmtId="1" fontId="7" fillId="0" borderId="3" xfId="1" applyNumberFormat="1" applyFont="1" applyBorder="1" applyAlignment="1">
      <alignment horizontal="right"/>
    </xf>
    <xf numFmtId="0" fontId="7" fillId="0" borderId="3" xfId="1" applyFont="1" applyBorder="1" applyAlignment="1">
      <alignment horizontal="left"/>
    </xf>
    <xf numFmtId="0" fontId="7" fillId="0" borderId="3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7" fillId="0" borderId="1" xfId="1" applyNumberFormat="1" applyFont="1" applyBorder="1" applyAlignment="1">
      <alignment horizontal="right"/>
    </xf>
    <xf numFmtId="0" fontId="7" fillId="0" borderId="1" xfId="1" applyFont="1" applyBorder="1" applyAlignment="1">
      <alignment horizontal="left"/>
    </xf>
    <xf numFmtId="0" fontId="7" fillId="0" borderId="1" xfId="1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2" fillId="0" borderId="11" xfId="0" applyFont="1" applyBorder="1" applyAlignment="1">
      <alignment vertical="center"/>
    </xf>
    <xf numFmtId="0" fontId="9" fillId="0" borderId="5" xfId="0" applyFont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/>
    </xf>
    <xf numFmtId="0" fontId="11" fillId="0" borderId="0" xfId="0" applyFont="1"/>
    <xf numFmtId="0" fontId="10" fillId="0" borderId="12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</cellXfs>
  <cellStyles count="3">
    <cellStyle name="Normal" xfId="0" builtinId="0"/>
    <cellStyle name="Normal 2 2" xfId="1" xr:uid="{00000000-0005-0000-0000-000001000000}"/>
    <cellStyle name="Normal_Hoja7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Consolidado!$A$4</c:f>
              <c:strCache>
                <c:ptCount val="1"/>
                <c:pt idx="0">
                  <c:v>INSTITUCION EDUCATIVA LAS GAVIOTAS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Consolidado!$A$12:$A$14</c:f>
              <c:strCache>
                <c:ptCount val="3"/>
                <c:pt idx="0">
                  <c:v>Promedio Global 2022</c:v>
                </c:pt>
                <c:pt idx="1">
                  <c:v>Promedio Global 2023</c:v>
                </c:pt>
                <c:pt idx="2">
                  <c:v>Promedio global 2024</c:v>
                </c:pt>
              </c:strCache>
            </c:strRef>
          </c:cat>
          <c:val>
            <c:numRef>
              <c:f>Consolidado!$B$12:$B$14</c:f>
              <c:numCache>
                <c:formatCode>0.00</c:formatCode>
                <c:ptCount val="3"/>
                <c:pt idx="0">
                  <c:v>262</c:v>
                </c:pt>
                <c:pt idx="1">
                  <c:v>256</c:v>
                </c:pt>
                <c:pt idx="2">
                  <c:v>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EF-4BB4-BE77-E07E302DC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0681376"/>
        <c:axId val="1630678112"/>
      </c:lineChart>
      <c:catAx>
        <c:axId val="1630681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30678112"/>
        <c:crosses val="autoZero"/>
        <c:auto val="1"/>
        <c:lblAlgn val="ctr"/>
        <c:lblOffset val="100"/>
        <c:noMultiLvlLbl val="0"/>
      </c:catAx>
      <c:valAx>
        <c:axId val="1630678112"/>
        <c:scaling>
          <c:orientation val="minMax"/>
          <c:max val="29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30681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Consolidado!$A$4</c:f>
              <c:strCache>
                <c:ptCount val="1"/>
                <c:pt idx="0">
                  <c:v>INSTITUCION EDUCATIVA LAS GAVIOTAS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Consolidado!$A$28:$A$30</c:f>
              <c:strCache>
                <c:ptCount val="3"/>
                <c:pt idx="0">
                  <c:v>Índice Global 2022</c:v>
                </c:pt>
                <c:pt idx="1">
                  <c:v>Índice Global 2023</c:v>
                </c:pt>
                <c:pt idx="2">
                  <c:v>Índice Global 2024</c:v>
                </c:pt>
              </c:strCache>
            </c:strRef>
          </c:cat>
          <c:val>
            <c:numRef>
              <c:f>Consolidado!$B$28:$B$30</c:f>
              <c:numCache>
                <c:formatCode>General</c:formatCode>
                <c:ptCount val="3"/>
                <c:pt idx="0">
                  <c:v>0.70450000000000002</c:v>
                </c:pt>
                <c:pt idx="1">
                  <c:v>0.69869999999999999</c:v>
                </c:pt>
                <c:pt idx="2">
                  <c:v>0.70420000000000005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52-4E01-BCAF-FBA4BA450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3308880"/>
        <c:axId val="1423309424"/>
      </c:lineChart>
      <c:catAx>
        <c:axId val="1423308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23309424"/>
        <c:crosses val="autoZero"/>
        <c:auto val="1"/>
        <c:lblAlgn val="ctr"/>
        <c:lblOffset val="100"/>
        <c:noMultiLvlLbl val="0"/>
      </c:catAx>
      <c:valAx>
        <c:axId val="1423309424"/>
        <c:scaling>
          <c:orientation val="minMax"/>
          <c:max val="0.9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23308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Consolidado!$B$44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Consolidado!$A$45:$A$49</c:f>
              <c:strCache>
                <c:ptCount val="5"/>
                <c:pt idx="0">
                  <c:v>LECTURA CRÍTICA</c:v>
                </c:pt>
                <c:pt idx="1">
                  <c:v>MATEMATICAS</c:v>
                </c:pt>
                <c:pt idx="2">
                  <c:v>CIENCIAS SOCIALES</c:v>
                </c:pt>
                <c:pt idx="3">
                  <c:v>CIENCIAS NATURALES</c:v>
                </c:pt>
                <c:pt idx="4">
                  <c:v>INGLÉS</c:v>
                </c:pt>
              </c:strCache>
            </c:strRef>
          </c:cat>
          <c:val>
            <c:numRef>
              <c:f>Consolidado!$B$45:$B$49</c:f>
              <c:numCache>
                <c:formatCode>General</c:formatCode>
                <c:ptCount val="5"/>
                <c:pt idx="0">
                  <c:v>54</c:v>
                </c:pt>
                <c:pt idx="1">
                  <c:v>54</c:v>
                </c:pt>
                <c:pt idx="2">
                  <c:v>49</c:v>
                </c:pt>
                <c:pt idx="3">
                  <c:v>53</c:v>
                </c:pt>
                <c:pt idx="4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A4-4DE3-A5E8-1B7927A51185}"/>
            </c:ext>
          </c:extLst>
        </c:ser>
        <c:ser>
          <c:idx val="1"/>
          <c:order val="1"/>
          <c:tx>
            <c:strRef>
              <c:f>Consolidado!$C$44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Consolidado!$A$45:$A$49</c:f>
              <c:strCache>
                <c:ptCount val="5"/>
                <c:pt idx="0">
                  <c:v>LECTURA CRÍTICA</c:v>
                </c:pt>
                <c:pt idx="1">
                  <c:v>MATEMATICAS</c:v>
                </c:pt>
                <c:pt idx="2">
                  <c:v>CIENCIAS SOCIALES</c:v>
                </c:pt>
                <c:pt idx="3">
                  <c:v>CIENCIAS NATURALES</c:v>
                </c:pt>
                <c:pt idx="4">
                  <c:v>INGLÉS</c:v>
                </c:pt>
              </c:strCache>
            </c:strRef>
          </c:cat>
          <c:val>
            <c:numRef>
              <c:f>Consolidado!$C$45:$C$49</c:f>
              <c:numCache>
                <c:formatCode>General</c:formatCode>
                <c:ptCount val="5"/>
                <c:pt idx="0">
                  <c:v>52</c:v>
                </c:pt>
                <c:pt idx="1">
                  <c:v>53</c:v>
                </c:pt>
                <c:pt idx="2">
                  <c:v>48</c:v>
                </c:pt>
                <c:pt idx="3">
                  <c:v>51</c:v>
                </c:pt>
                <c:pt idx="4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A4-4DE3-A5E8-1B7927A51185}"/>
            </c:ext>
          </c:extLst>
        </c:ser>
        <c:ser>
          <c:idx val="2"/>
          <c:order val="2"/>
          <c:tx>
            <c:strRef>
              <c:f>Consolidado!$D$44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Consolidado!$A$45:$A$49</c:f>
              <c:strCache>
                <c:ptCount val="5"/>
                <c:pt idx="0">
                  <c:v>LECTURA CRÍTICA</c:v>
                </c:pt>
                <c:pt idx="1">
                  <c:v>MATEMATICAS</c:v>
                </c:pt>
                <c:pt idx="2">
                  <c:v>CIENCIAS SOCIALES</c:v>
                </c:pt>
                <c:pt idx="3">
                  <c:v>CIENCIAS NATURALES</c:v>
                </c:pt>
                <c:pt idx="4">
                  <c:v>INGLÉS</c:v>
                </c:pt>
              </c:strCache>
            </c:strRef>
          </c:cat>
          <c:val>
            <c:numRef>
              <c:f>Consolidado!$D$45:$D$49</c:f>
              <c:numCache>
                <c:formatCode>General</c:formatCode>
                <c:ptCount val="5"/>
                <c:pt idx="0">
                  <c:v>55</c:v>
                </c:pt>
                <c:pt idx="1">
                  <c:v>54</c:v>
                </c:pt>
                <c:pt idx="2">
                  <c:v>49</c:v>
                </c:pt>
                <c:pt idx="3">
                  <c:v>52</c:v>
                </c:pt>
                <c:pt idx="4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A4-4DE3-A5E8-1B7927A51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93513568"/>
        <c:axId val="1493516288"/>
        <c:axId val="0"/>
      </c:bar3DChart>
      <c:catAx>
        <c:axId val="1493513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93516288"/>
        <c:crosses val="autoZero"/>
        <c:auto val="1"/>
        <c:lblAlgn val="ctr"/>
        <c:lblOffset val="100"/>
        <c:noMultiLvlLbl val="0"/>
      </c:catAx>
      <c:valAx>
        <c:axId val="1493516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93513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190501</xdr:colOff>
      <xdr:row>14</xdr:row>
      <xdr:rowOff>152400</xdr:rowOff>
    </xdr:from>
    <xdr:to>
      <xdr:col>4</xdr:col>
      <xdr:colOff>149679</xdr:colOff>
      <xdr:row>23</xdr:row>
      <xdr:rowOff>176893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166687</xdr:colOff>
      <xdr:row>30</xdr:row>
      <xdr:rowOff>147637</xdr:rowOff>
    </xdr:from>
    <xdr:to>
      <xdr:col>4</xdr:col>
      <xdr:colOff>66675</xdr:colOff>
      <xdr:row>39</xdr:row>
      <xdr:rowOff>161925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170087</xdr:colOff>
      <xdr:row>50</xdr:row>
      <xdr:rowOff>0</xdr:rowOff>
    </xdr:from>
    <xdr:to>
      <xdr:col>4</xdr:col>
      <xdr:colOff>381001</xdr:colOff>
      <xdr:row>62</xdr:row>
      <xdr:rowOff>122464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ra%20Boletin%20Saber%2011_2024_18.12.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CLASIFICACIONES%20SABER%20%20Y%20GRAFICAS%20DE%20AREAS_PROMEDIOS_06.12.2024_JORNADA%20UNICA_MATR.CONTRATADA.xlsx?75990865" TargetMode="External"/><Relationship Id="rId1" Type="http://schemas.openxmlformats.org/officeDocument/2006/relationships/externalLinkPath" Target="file:///\\75990865\CLASIFICACIONES%20SABER%20%20Y%20GRAFICAS%20DE%20AREAS_PROMEDIOS_06.12.2024_JORNADA%20UNICA_MATR.CONTRATAD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RESULTADOS%20SABER%202023/Resultados%20Saber%2011%20descargados06.12.2023%20modificados%2006.12.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3-2024"/>
      <sheetName val="PROMEDIO"/>
      <sheetName val="Hoja1"/>
      <sheetName val="CLAS."/>
      <sheetName val="INDICE"/>
      <sheetName val="LECT_CRIT"/>
      <sheetName val="MATEMA"/>
      <sheetName val="SOCIALES"/>
      <sheetName val="NATURALES"/>
      <sheetName val="INGLES"/>
    </sheetNames>
    <sheetDataSet>
      <sheetData sheetId="0"/>
      <sheetData sheetId="1">
        <row r="2">
          <cell r="A2">
            <v>113001002057</v>
          </cell>
          <cell r="B2">
            <v>263</v>
          </cell>
        </row>
        <row r="3">
          <cell r="A3">
            <v>313001006639</v>
          </cell>
          <cell r="B3">
            <v>250</v>
          </cell>
        </row>
        <row r="4">
          <cell r="A4">
            <v>113001002626</v>
          </cell>
          <cell r="B4">
            <v>232</v>
          </cell>
        </row>
        <row r="5">
          <cell r="A5">
            <v>313001008526</v>
          </cell>
          <cell r="B5">
            <v>243</v>
          </cell>
        </row>
        <row r="6">
          <cell r="A6">
            <v>113001004289</v>
          </cell>
          <cell r="B6">
            <v>226</v>
          </cell>
        </row>
        <row r="7">
          <cell r="A7">
            <v>113001001816</v>
          </cell>
          <cell r="B7">
            <v>207</v>
          </cell>
        </row>
        <row r="8">
          <cell r="A8">
            <v>313001007244</v>
          </cell>
          <cell r="B8">
            <v>247</v>
          </cell>
        </row>
        <row r="9">
          <cell r="A9">
            <v>313001006485</v>
          </cell>
          <cell r="B9">
            <v>348</v>
          </cell>
        </row>
        <row r="10">
          <cell r="A10">
            <v>313001009328</v>
          </cell>
          <cell r="B10">
            <v>319</v>
          </cell>
        </row>
        <row r="11">
          <cell r="A11">
            <v>313001028868</v>
          </cell>
          <cell r="B11">
            <v>295</v>
          </cell>
        </row>
        <row r="12">
          <cell r="A12">
            <v>313001006281</v>
          </cell>
          <cell r="B12">
            <v>236</v>
          </cell>
        </row>
        <row r="13">
          <cell r="A13">
            <v>313001006698</v>
          </cell>
          <cell r="B13">
            <v>295</v>
          </cell>
        </row>
        <row r="14">
          <cell r="A14">
            <v>113001013814</v>
          </cell>
          <cell r="B14">
            <v>264</v>
          </cell>
        </row>
        <row r="15">
          <cell r="A15">
            <v>313001005411</v>
          </cell>
          <cell r="B15">
            <v>276</v>
          </cell>
        </row>
        <row r="16">
          <cell r="A16">
            <v>313001005705</v>
          </cell>
          <cell r="B16">
            <v>334</v>
          </cell>
        </row>
        <row r="17">
          <cell r="A17">
            <v>213001007231</v>
          </cell>
          <cell r="B17">
            <v>225</v>
          </cell>
        </row>
        <row r="18">
          <cell r="A18">
            <v>313001028829</v>
          </cell>
          <cell r="B18">
            <v>203</v>
          </cell>
        </row>
        <row r="19">
          <cell r="A19">
            <v>313001006701</v>
          </cell>
          <cell r="B19">
            <v>255</v>
          </cell>
        </row>
        <row r="20">
          <cell r="A20">
            <v>313001000924</v>
          </cell>
          <cell r="B20">
            <v>308</v>
          </cell>
        </row>
        <row r="21">
          <cell r="A21">
            <v>113001002138</v>
          </cell>
          <cell r="B21">
            <v>204</v>
          </cell>
        </row>
        <row r="22">
          <cell r="A22">
            <v>313001000215</v>
          </cell>
          <cell r="B22">
            <v>322</v>
          </cell>
        </row>
        <row r="23">
          <cell r="A23">
            <v>313001000622</v>
          </cell>
          <cell r="B23">
            <v>313</v>
          </cell>
        </row>
        <row r="24">
          <cell r="A24">
            <v>313001003842</v>
          </cell>
          <cell r="B24">
            <v>277</v>
          </cell>
        </row>
        <row r="25">
          <cell r="A25">
            <v>313001009204</v>
          </cell>
          <cell r="B25">
            <v>230</v>
          </cell>
        </row>
        <row r="26">
          <cell r="A26">
            <v>113001012427</v>
          </cell>
          <cell r="B26">
            <v>208</v>
          </cell>
        </row>
        <row r="27">
          <cell r="A27">
            <v>313001000916</v>
          </cell>
          <cell r="B27">
            <v>331</v>
          </cell>
        </row>
        <row r="28">
          <cell r="A28">
            <v>313001001068</v>
          </cell>
          <cell r="B28">
            <v>312</v>
          </cell>
        </row>
        <row r="29">
          <cell r="A29">
            <v>313001007091</v>
          </cell>
          <cell r="B29">
            <v>296</v>
          </cell>
        </row>
        <row r="30">
          <cell r="A30">
            <v>413001004703</v>
          </cell>
          <cell r="B30">
            <v>203</v>
          </cell>
        </row>
        <row r="31">
          <cell r="A31">
            <v>113001000739</v>
          </cell>
          <cell r="B31">
            <v>208</v>
          </cell>
        </row>
        <row r="32">
          <cell r="A32">
            <v>313001007872</v>
          </cell>
          <cell r="B32">
            <v>281</v>
          </cell>
        </row>
        <row r="33">
          <cell r="A33">
            <v>213001027020</v>
          </cell>
          <cell r="B33">
            <v>194</v>
          </cell>
        </row>
        <row r="34">
          <cell r="A34">
            <v>213001000059</v>
          </cell>
          <cell r="B34">
            <v>178</v>
          </cell>
        </row>
        <row r="35">
          <cell r="A35">
            <v>313001005136</v>
          </cell>
          <cell r="B35">
            <v>259</v>
          </cell>
        </row>
        <row r="36">
          <cell r="A36">
            <v>413001007648</v>
          </cell>
          <cell r="B36">
            <v>258</v>
          </cell>
        </row>
        <row r="37">
          <cell r="A37">
            <v>113001000771</v>
          </cell>
          <cell r="B37">
            <v>232</v>
          </cell>
        </row>
        <row r="38">
          <cell r="A38">
            <v>113001008284</v>
          </cell>
          <cell r="B38">
            <v>207</v>
          </cell>
        </row>
        <row r="39">
          <cell r="A39">
            <v>113001001727</v>
          </cell>
          <cell r="B39">
            <v>220</v>
          </cell>
        </row>
        <row r="40">
          <cell r="A40">
            <v>113001001719</v>
          </cell>
          <cell r="B40">
            <v>260</v>
          </cell>
        </row>
        <row r="41">
          <cell r="A41">
            <v>113001007857</v>
          </cell>
          <cell r="B41">
            <v>230</v>
          </cell>
        </row>
        <row r="42">
          <cell r="A42">
            <v>313001012744</v>
          </cell>
          <cell r="B42">
            <v>215</v>
          </cell>
        </row>
        <row r="43">
          <cell r="A43">
            <v>213001001942</v>
          </cell>
          <cell r="B43">
            <v>197</v>
          </cell>
        </row>
        <row r="44">
          <cell r="A44">
            <v>113001000241</v>
          </cell>
          <cell r="B44">
            <v>243</v>
          </cell>
        </row>
        <row r="45">
          <cell r="A45">
            <v>213001001292</v>
          </cell>
          <cell r="B45">
            <v>189</v>
          </cell>
        </row>
        <row r="46">
          <cell r="A46">
            <v>313001002340</v>
          </cell>
          <cell r="B46">
            <v>275</v>
          </cell>
        </row>
        <row r="47">
          <cell r="A47">
            <v>113001000321</v>
          </cell>
          <cell r="B47">
            <v>230</v>
          </cell>
        </row>
        <row r="48">
          <cell r="A48">
            <v>313001000592</v>
          </cell>
          <cell r="B48">
            <v>307</v>
          </cell>
        </row>
        <row r="49">
          <cell r="A49">
            <v>113001006800</v>
          </cell>
          <cell r="B49">
            <v>253</v>
          </cell>
        </row>
        <row r="50">
          <cell r="A50">
            <v>213001007797</v>
          </cell>
          <cell r="B50">
            <v>231</v>
          </cell>
        </row>
        <row r="51">
          <cell r="A51">
            <v>113001004254</v>
          </cell>
          <cell r="B51">
            <v>218</v>
          </cell>
        </row>
        <row r="52">
          <cell r="A52">
            <v>113001005544</v>
          </cell>
          <cell r="B52">
            <v>208</v>
          </cell>
        </row>
        <row r="53">
          <cell r="A53">
            <v>313001012892</v>
          </cell>
          <cell r="B53">
            <v>253</v>
          </cell>
        </row>
        <row r="54">
          <cell r="A54">
            <v>313001001050</v>
          </cell>
          <cell r="B54">
            <v>308</v>
          </cell>
        </row>
        <row r="55">
          <cell r="A55">
            <v>313001027199</v>
          </cell>
          <cell r="B55">
            <v>248</v>
          </cell>
        </row>
        <row r="56">
          <cell r="A56">
            <v>113001000437</v>
          </cell>
          <cell r="B56">
            <v>235</v>
          </cell>
        </row>
        <row r="57">
          <cell r="A57">
            <v>113001002812</v>
          </cell>
          <cell r="B57">
            <v>226</v>
          </cell>
        </row>
        <row r="58">
          <cell r="A58">
            <v>313001008500</v>
          </cell>
          <cell r="B58">
            <v>220</v>
          </cell>
        </row>
        <row r="59">
          <cell r="A59">
            <v>213001001250</v>
          </cell>
          <cell r="B59">
            <v>185</v>
          </cell>
        </row>
        <row r="60">
          <cell r="A60">
            <v>313001008771</v>
          </cell>
          <cell r="B60">
            <v>335</v>
          </cell>
        </row>
        <row r="61">
          <cell r="A61">
            <v>113001000721</v>
          </cell>
          <cell r="B61">
            <v>259</v>
          </cell>
        </row>
        <row r="62">
          <cell r="A62">
            <v>313001005276</v>
          </cell>
          <cell r="B62">
            <v>296</v>
          </cell>
        </row>
        <row r="63">
          <cell r="A63">
            <v>113001003771</v>
          </cell>
          <cell r="B63">
            <v>262</v>
          </cell>
        </row>
        <row r="64">
          <cell r="A64">
            <v>313001002251</v>
          </cell>
          <cell r="B64">
            <v>280</v>
          </cell>
        </row>
        <row r="65">
          <cell r="A65">
            <v>313001009361</v>
          </cell>
          <cell r="B65">
            <v>293</v>
          </cell>
        </row>
        <row r="66">
          <cell r="A66">
            <v>113001001972</v>
          </cell>
          <cell r="B66">
            <v>235</v>
          </cell>
        </row>
        <row r="67">
          <cell r="A67">
            <v>313001001211</v>
          </cell>
          <cell r="B67">
            <v>257</v>
          </cell>
        </row>
        <row r="68">
          <cell r="A68">
            <v>313001000541</v>
          </cell>
          <cell r="B68">
            <v>321</v>
          </cell>
        </row>
        <row r="69">
          <cell r="A69">
            <v>313001003095</v>
          </cell>
          <cell r="B69">
            <v>315</v>
          </cell>
        </row>
        <row r="70">
          <cell r="A70">
            <v>113001002979</v>
          </cell>
          <cell r="B70">
            <v>260</v>
          </cell>
        </row>
        <row r="71">
          <cell r="A71">
            <v>313001002277</v>
          </cell>
          <cell r="B71">
            <v>324</v>
          </cell>
        </row>
        <row r="72">
          <cell r="A72">
            <v>313001000142</v>
          </cell>
          <cell r="B72">
            <v>229</v>
          </cell>
        </row>
        <row r="73">
          <cell r="A73">
            <v>213001000091</v>
          </cell>
          <cell r="B73">
            <v>200</v>
          </cell>
        </row>
        <row r="74">
          <cell r="A74">
            <v>113001002120</v>
          </cell>
          <cell r="B74">
            <v>213</v>
          </cell>
        </row>
        <row r="75">
          <cell r="A75">
            <v>313001028891</v>
          </cell>
          <cell r="B75">
            <v>204</v>
          </cell>
        </row>
        <row r="76">
          <cell r="A76">
            <v>313001012515</v>
          </cell>
          <cell r="B76">
            <v>345</v>
          </cell>
        </row>
        <row r="77">
          <cell r="A77">
            <v>113001000879</v>
          </cell>
          <cell r="B77">
            <v>224</v>
          </cell>
        </row>
        <row r="78">
          <cell r="A78">
            <v>113001001336</v>
          </cell>
          <cell r="B78">
            <v>232</v>
          </cell>
        </row>
        <row r="79">
          <cell r="A79">
            <v>313001002307</v>
          </cell>
          <cell r="B79">
            <v>270</v>
          </cell>
        </row>
        <row r="80">
          <cell r="A80">
            <v>313001027351</v>
          </cell>
          <cell r="B80">
            <v>250</v>
          </cell>
        </row>
        <row r="81">
          <cell r="A81">
            <v>213001000075</v>
          </cell>
          <cell r="B81">
            <v>199</v>
          </cell>
        </row>
        <row r="82">
          <cell r="A82">
            <v>113001001484</v>
          </cell>
          <cell r="B82">
            <v>239</v>
          </cell>
        </row>
        <row r="83">
          <cell r="A83">
            <v>113001008268</v>
          </cell>
          <cell r="B83">
            <v>251</v>
          </cell>
        </row>
        <row r="84">
          <cell r="A84">
            <v>313001013651</v>
          </cell>
          <cell r="B84">
            <v>342</v>
          </cell>
        </row>
        <row r="85">
          <cell r="A85">
            <v>113001000429</v>
          </cell>
          <cell r="B85">
            <v>203</v>
          </cell>
        </row>
        <row r="86">
          <cell r="A86">
            <v>113001028421</v>
          </cell>
          <cell r="B86">
            <v>211</v>
          </cell>
        </row>
        <row r="87">
          <cell r="A87">
            <v>213001009048</v>
          </cell>
          <cell r="B87">
            <v>212</v>
          </cell>
        </row>
        <row r="88">
          <cell r="A88">
            <v>113001003274</v>
          </cell>
          <cell r="B88">
            <v>247</v>
          </cell>
        </row>
        <row r="89">
          <cell r="A89">
            <v>313001000568</v>
          </cell>
          <cell r="B89">
            <v>267</v>
          </cell>
        </row>
        <row r="90">
          <cell r="A90">
            <v>113001028919</v>
          </cell>
          <cell r="B90">
            <v>232</v>
          </cell>
        </row>
        <row r="91">
          <cell r="A91">
            <v>413001013176</v>
          </cell>
          <cell r="B91">
            <v>207</v>
          </cell>
        </row>
        <row r="92">
          <cell r="A92">
            <v>313001002714</v>
          </cell>
          <cell r="B92">
            <v>254</v>
          </cell>
        </row>
        <row r="93">
          <cell r="A93">
            <v>313001013163</v>
          </cell>
          <cell r="B93">
            <v>246</v>
          </cell>
        </row>
        <row r="94">
          <cell r="A94">
            <v>313001001076</v>
          </cell>
          <cell r="B94">
            <v>286</v>
          </cell>
        </row>
        <row r="95">
          <cell r="A95">
            <v>213001009056</v>
          </cell>
          <cell r="B95">
            <v>205</v>
          </cell>
        </row>
        <row r="96">
          <cell r="A96">
            <v>113001012508</v>
          </cell>
          <cell r="B96">
            <v>241</v>
          </cell>
        </row>
        <row r="97">
          <cell r="A97">
            <v>313001007058</v>
          </cell>
          <cell r="B97">
            <v>356</v>
          </cell>
        </row>
        <row r="98">
          <cell r="A98">
            <v>313001012868</v>
          </cell>
          <cell r="B98">
            <v>234</v>
          </cell>
        </row>
        <row r="99">
          <cell r="A99">
            <v>113001000160</v>
          </cell>
          <cell r="B99">
            <v>197</v>
          </cell>
        </row>
        <row r="100">
          <cell r="A100">
            <v>313001005098</v>
          </cell>
          <cell r="B100">
            <v>281</v>
          </cell>
        </row>
        <row r="101">
          <cell r="A101">
            <v>313001001181</v>
          </cell>
          <cell r="B101">
            <v>244</v>
          </cell>
        </row>
        <row r="102">
          <cell r="A102">
            <v>113001001492</v>
          </cell>
          <cell r="B102">
            <v>216</v>
          </cell>
        </row>
        <row r="103">
          <cell r="A103">
            <v>113001003053</v>
          </cell>
          <cell r="B103">
            <v>282</v>
          </cell>
        </row>
        <row r="104">
          <cell r="A104">
            <v>313001001165</v>
          </cell>
          <cell r="B104">
            <v>279</v>
          </cell>
        </row>
        <row r="105">
          <cell r="A105">
            <v>113001005358</v>
          </cell>
          <cell r="B105">
            <v>223</v>
          </cell>
        </row>
        <row r="106">
          <cell r="A106">
            <v>113001000348</v>
          </cell>
          <cell r="B106">
            <v>268</v>
          </cell>
        </row>
        <row r="107">
          <cell r="A107">
            <v>113001008276</v>
          </cell>
          <cell r="B107">
            <v>204</v>
          </cell>
        </row>
        <row r="108">
          <cell r="A108">
            <v>113001006711</v>
          </cell>
          <cell r="B108">
            <v>190</v>
          </cell>
        </row>
        <row r="109">
          <cell r="A109">
            <v>113001029095</v>
          </cell>
          <cell r="B109">
            <v>207</v>
          </cell>
        </row>
        <row r="110">
          <cell r="A110">
            <v>213001001306</v>
          </cell>
          <cell r="B110">
            <v>210</v>
          </cell>
        </row>
        <row r="111">
          <cell r="A111">
            <v>313001028639</v>
          </cell>
          <cell r="B111">
            <v>232</v>
          </cell>
        </row>
        <row r="112">
          <cell r="A112">
            <v>213001002949</v>
          </cell>
          <cell r="B112">
            <v>216</v>
          </cell>
        </row>
        <row r="113">
          <cell r="A113">
            <v>113001004149</v>
          </cell>
          <cell r="B113">
            <v>232</v>
          </cell>
        </row>
        <row r="114">
          <cell r="A114">
            <v>113001005374</v>
          </cell>
          <cell r="B114">
            <v>219</v>
          </cell>
        </row>
        <row r="115">
          <cell r="A115">
            <v>113001000852</v>
          </cell>
          <cell r="B115">
            <v>221</v>
          </cell>
        </row>
        <row r="116">
          <cell r="A116">
            <v>313001004750</v>
          </cell>
          <cell r="B116">
            <v>225</v>
          </cell>
        </row>
        <row r="117">
          <cell r="A117">
            <v>313001008411</v>
          </cell>
          <cell r="B117">
            <v>230</v>
          </cell>
        </row>
        <row r="118">
          <cell r="A118">
            <v>113001002952</v>
          </cell>
          <cell r="B118">
            <v>240</v>
          </cell>
        </row>
        <row r="119">
          <cell r="A119">
            <v>213001007533</v>
          </cell>
          <cell r="B119">
            <v>207</v>
          </cell>
        </row>
        <row r="120">
          <cell r="A120">
            <v>113001020969</v>
          </cell>
          <cell r="B120">
            <v>220</v>
          </cell>
        </row>
        <row r="121">
          <cell r="A121">
            <v>313001005225</v>
          </cell>
          <cell r="B121">
            <v>211</v>
          </cell>
        </row>
        <row r="122">
          <cell r="A122">
            <v>313001008399</v>
          </cell>
          <cell r="B122">
            <v>282</v>
          </cell>
        </row>
        <row r="123">
          <cell r="A123">
            <v>113001002413</v>
          </cell>
          <cell r="B123">
            <v>228</v>
          </cell>
        </row>
        <row r="124">
          <cell r="A124">
            <v>313001000525</v>
          </cell>
          <cell r="B124">
            <v>288</v>
          </cell>
        </row>
        <row r="125">
          <cell r="A125">
            <v>113001007199</v>
          </cell>
          <cell r="B125">
            <v>209</v>
          </cell>
        </row>
        <row r="126">
          <cell r="A126">
            <v>113001028469</v>
          </cell>
          <cell r="B126">
            <v>227</v>
          </cell>
        </row>
        <row r="127">
          <cell r="A127">
            <v>213001002809</v>
          </cell>
          <cell r="B127">
            <v>219</v>
          </cell>
        </row>
        <row r="128">
          <cell r="A128">
            <v>113001012788</v>
          </cell>
          <cell r="B128">
            <v>230</v>
          </cell>
        </row>
        <row r="129">
          <cell r="A129">
            <v>113001001697</v>
          </cell>
          <cell r="B129">
            <v>234</v>
          </cell>
        </row>
        <row r="130">
          <cell r="A130">
            <v>313001007040</v>
          </cell>
          <cell r="B130">
            <v>257</v>
          </cell>
        </row>
        <row r="131">
          <cell r="A131">
            <v>313001008381</v>
          </cell>
          <cell r="B131">
            <v>241</v>
          </cell>
        </row>
        <row r="132">
          <cell r="A132">
            <v>113001029851</v>
          </cell>
          <cell r="B132">
            <v>192</v>
          </cell>
        </row>
        <row r="133">
          <cell r="A133">
            <v>313001008518</v>
          </cell>
          <cell r="B133">
            <v>248</v>
          </cell>
        </row>
        <row r="134">
          <cell r="A134">
            <v>313001005985</v>
          </cell>
          <cell r="B134">
            <v>341</v>
          </cell>
        </row>
        <row r="135">
          <cell r="A135">
            <v>313001006337</v>
          </cell>
          <cell r="B135">
            <v>266</v>
          </cell>
        </row>
        <row r="136">
          <cell r="A136">
            <v>313001029108</v>
          </cell>
          <cell r="B136">
            <v>258</v>
          </cell>
        </row>
        <row r="137">
          <cell r="A137">
            <v>313001003117</v>
          </cell>
          <cell r="B137">
            <v>248</v>
          </cell>
        </row>
        <row r="138">
          <cell r="A138">
            <v>213001001900</v>
          </cell>
          <cell r="B138">
            <v>193</v>
          </cell>
        </row>
        <row r="139">
          <cell r="A139">
            <v>113001003061</v>
          </cell>
          <cell r="B139">
            <v>275</v>
          </cell>
        </row>
        <row r="140">
          <cell r="A140">
            <v>313001028843</v>
          </cell>
          <cell r="B140">
            <v>245</v>
          </cell>
        </row>
        <row r="141">
          <cell r="A141">
            <v>313001000240</v>
          </cell>
          <cell r="B141">
            <v>308</v>
          </cell>
        </row>
        <row r="142">
          <cell r="A142">
            <v>113001028483</v>
          </cell>
          <cell r="B142">
            <v>236</v>
          </cell>
        </row>
        <row r="143">
          <cell r="A143">
            <v>113001003126</v>
          </cell>
          <cell r="B143">
            <v>204</v>
          </cell>
        </row>
        <row r="144">
          <cell r="A144">
            <v>313001028985</v>
          </cell>
          <cell r="B144">
            <v>236</v>
          </cell>
        </row>
        <row r="145">
          <cell r="A145">
            <v>113001028927</v>
          </cell>
          <cell r="B145">
            <v>233</v>
          </cell>
        </row>
        <row r="146">
          <cell r="A146">
            <v>313001001190</v>
          </cell>
          <cell r="B146">
            <v>299</v>
          </cell>
        </row>
        <row r="147">
          <cell r="A147">
            <v>313001029396</v>
          </cell>
          <cell r="B147">
            <v>199</v>
          </cell>
        </row>
        <row r="148">
          <cell r="A148">
            <v>113001001581</v>
          </cell>
          <cell r="B148">
            <v>216</v>
          </cell>
        </row>
        <row r="149">
          <cell r="A149">
            <v>313001002421</v>
          </cell>
          <cell r="B149">
            <v>283</v>
          </cell>
        </row>
        <row r="150">
          <cell r="A150">
            <v>113001000143</v>
          </cell>
          <cell r="B150">
            <v>193</v>
          </cell>
        </row>
        <row r="151">
          <cell r="A151">
            <v>213001002531</v>
          </cell>
          <cell r="B151">
            <v>207</v>
          </cell>
        </row>
        <row r="152">
          <cell r="A152">
            <v>113001001450</v>
          </cell>
          <cell r="B152">
            <v>222</v>
          </cell>
        </row>
        <row r="153">
          <cell r="A153">
            <v>313001013783</v>
          </cell>
          <cell r="B153">
            <v>223</v>
          </cell>
        </row>
        <row r="154">
          <cell r="A154">
            <v>313001027059</v>
          </cell>
          <cell r="B154">
            <v>231</v>
          </cell>
        </row>
        <row r="155">
          <cell r="A155">
            <v>313001029981</v>
          </cell>
          <cell r="B155">
            <v>212</v>
          </cell>
        </row>
        <row r="156">
          <cell r="A156">
            <v>113001000259</v>
          </cell>
          <cell r="B156">
            <v>220</v>
          </cell>
        </row>
        <row r="157">
          <cell r="A157">
            <v>313001029337</v>
          </cell>
          <cell r="B157">
            <v>294</v>
          </cell>
        </row>
        <row r="158">
          <cell r="A158">
            <v>113001009281</v>
          </cell>
          <cell r="B158">
            <v>231</v>
          </cell>
        </row>
        <row r="159">
          <cell r="A159">
            <v>313001029353</v>
          </cell>
          <cell r="B159">
            <v>313</v>
          </cell>
        </row>
        <row r="160">
          <cell r="A160">
            <v>313001013279</v>
          </cell>
          <cell r="B160">
            <v>262</v>
          </cell>
        </row>
        <row r="161">
          <cell r="A161">
            <v>113001029893</v>
          </cell>
          <cell r="B161">
            <v>247</v>
          </cell>
        </row>
        <row r="162">
          <cell r="A162">
            <v>313001007619</v>
          </cell>
          <cell r="B162">
            <v>243</v>
          </cell>
        </row>
        <row r="163">
          <cell r="A163">
            <v>313001012281</v>
          </cell>
          <cell r="B163">
            <v>311</v>
          </cell>
        </row>
        <row r="164">
          <cell r="A164">
            <v>213001000245</v>
          </cell>
          <cell r="B164">
            <v>248</v>
          </cell>
        </row>
        <row r="165">
          <cell r="A165">
            <v>313001029523</v>
          </cell>
          <cell r="B165">
            <v>313</v>
          </cell>
        </row>
        <row r="166">
          <cell r="A166">
            <v>313001008933</v>
          </cell>
          <cell r="B166">
            <v>220</v>
          </cell>
        </row>
        <row r="167">
          <cell r="A167">
            <v>213001001632</v>
          </cell>
          <cell r="B167">
            <v>189</v>
          </cell>
        </row>
        <row r="168">
          <cell r="A168">
            <v>313001029680</v>
          </cell>
          <cell r="B168">
            <v>270</v>
          </cell>
        </row>
        <row r="169">
          <cell r="A169">
            <v>113001030085</v>
          </cell>
          <cell r="B169">
            <v>213</v>
          </cell>
        </row>
        <row r="170">
          <cell r="A170">
            <v>113001030093</v>
          </cell>
          <cell r="B170">
            <v>244</v>
          </cell>
        </row>
        <row r="171">
          <cell r="A171">
            <v>113001030212</v>
          </cell>
          <cell r="B171">
            <v>230</v>
          </cell>
        </row>
        <row r="172">
          <cell r="A172">
            <v>313001013431</v>
          </cell>
          <cell r="B172">
            <v>219</v>
          </cell>
        </row>
        <row r="173">
          <cell r="A173">
            <v>313001012876</v>
          </cell>
          <cell r="B173">
            <v>274</v>
          </cell>
        </row>
        <row r="174">
          <cell r="A174">
            <v>313001028098</v>
          </cell>
          <cell r="B174">
            <v>263</v>
          </cell>
        </row>
        <row r="175">
          <cell r="A175">
            <v>313001013571</v>
          </cell>
          <cell r="B175">
            <v>221</v>
          </cell>
        </row>
        <row r="176">
          <cell r="A176">
            <v>313001029931</v>
          </cell>
          <cell r="B176">
            <v>209</v>
          </cell>
        </row>
        <row r="177">
          <cell r="A177">
            <v>313001029116</v>
          </cell>
          <cell r="B177">
            <v>203</v>
          </cell>
        </row>
        <row r="178">
          <cell r="A178">
            <v>213001007401</v>
          </cell>
          <cell r="B178">
            <v>175</v>
          </cell>
        </row>
        <row r="179">
          <cell r="A179">
            <v>413001008024</v>
          </cell>
          <cell r="B179">
            <v>280</v>
          </cell>
        </row>
        <row r="180">
          <cell r="A180">
            <v>313001005845</v>
          </cell>
          <cell r="B180">
            <v>294</v>
          </cell>
        </row>
        <row r="181">
          <cell r="A181">
            <v>113001800123</v>
          </cell>
          <cell r="B181">
            <v>219</v>
          </cell>
        </row>
        <row r="182">
          <cell r="A182">
            <v>113001800263</v>
          </cell>
          <cell r="B182">
            <v>213</v>
          </cell>
        </row>
        <row r="183">
          <cell r="A183">
            <v>313001800599</v>
          </cell>
          <cell r="B183">
            <v>273</v>
          </cell>
        </row>
        <row r="184">
          <cell r="A184">
            <v>313001800751</v>
          </cell>
          <cell r="B184">
            <v>194</v>
          </cell>
        </row>
        <row r="185">
          <cell r="A185">
            <v>313001800637</v>
          </cell>
          <cell r="B185">
            <v>235</v>
          </cell>
        </row>
        <row r="186">
          <cell r="A186">
            <v>113001800990</v>
          </cell>
          <cell r="B186">
            <v>220</v>
          </cell>
        </row>
      </sheetData>
      <sheetData sheetId="2" refreshError="1"/>
      <sheetData sheetId="3">
        <row r="2">
          <cell r="A2">
            <v>113001008268</v>
          </cell>
          <cell r="B2" t="str">
            <v>OFICIAL</v>
          </cell>
          <cell r="C2" t="str">
            <v>B</v>
          </cell>
        </row>
        <row r="3">
          <cell r="A3">
            <v>113001005374</v>
          </cell>
          <cell r="B3" t="str">
            <v>OFICIAL</v>
          </cell>
          <cell r="C3" t="str">
            <v>D</v>
          </cell>
        </row>
        <row r="4">
          <cell r="A4">
            <v>213001030241</v>
          </cell>
          <cell r="B4" t="str">
            <v>OFICIAL</v>
          </cell>
          <cell r="C4" t="e">
            <v>#N/A</v>
          </cell>
        </row>
        <row r="5">
          <cell r="A5">
            <v>113001800990</v>
          </cell>
          <cell r="B5" t="str">
            <v>OFICIAL</v>
          </cell>
          <cell r="C5" t="str">
            <v>D</v>
          </cell>
        </row>
        <row r="6">
          <cell r="A6">
            <v>113001800352</v>
          </cell>
          <cell r="B6" t="str">
            <v>OFICIAL</v>
          </cell>
          <cell r="C6" t="str">
            <v>D</v>
          </cell>
        </row>
        <row r="7">
          <cell r="A7">
            <v>113001800361</v>
          </cell>
          <cell r="B7" t="str">
            <v>OFICIAL</v>
          </cell>
          <cell r="C7" t="str">
            <v>D</v>
          </cell>
        </row>
        <row r="8">
          <cell r="A8">
            <v>313001000118</v>
          </cell>
          <cell r="B8" t="str">
            <v>OFICIAL</v>
          </cell>
          <cell r="C8" t="str">
            <v>D</v>
          </cell>
        </row>
        <row r="9">
          <cell r="A9">
            <v>213001027020</v>
          </cell>
          <cell r="B9" t="str">
            <v>OFICIAL</v>
          </cell>
          <cell r="C9" t="str">
            <v>D</v>
          </cell>
        </row>
        <row r="10">
          <cell r="A10">
            <v>213001000059</v>
          </cell>
          <cell r="B10" t="str">
            <v>OFICIAL</v>
          </cell>
          <cell r="C10" t="str">
            <v>D</v>
          </cell>
        </row>
        <row r="11">
          <cell r="A11">
            <v>113001800019</v>
          </cell>
          <cell r="B11" t="str">
            <v>OFICIAL</v>
          </cell>
          <cell r="C11" t="str">
            <v>D</v>
          </cell>
        </row>
        <row r="12">
          <cell r="A12">
            <v>113001001719</v>
          </cell>
          <cell r="B12" t="str">
            <v>OFICIAL</v>
          </cell>
          <cell r="C12" t="str">
            <v>A</v>
          </cell>
        </row>
        <row r="13">
          <cell r="A13">
            <v>313001002714</v>
          </cell>
          <cell r="B13" t="str">
            <v>OFICIAL</v>
          </cell>
          <cell r="C13" t="str">
            <v>B</v>
          </cell>
        </row>
        <row r="14">
          <cell r="A14">
            <v>113001003771</v>
          </cell>
          <cell r="B14" t="str">
            <v>OFICIAL</v>
          </cell>
          <cell r="C14" t="str">
            <v>B</v>
          </cell>
        </row>
        <row r="15">
          <cell r="A15">
            <v>113001000348</v>
          </cell>
          <cell r="B15" t="str">
            <v>OFICIAL</v>
          </cell>
          <cell r="C15" t="str">
            <v>B</v>
          </cell>
        </row>
        <row r="16">
          <cell r="A16">
            <v>113001012508</v>
          </cell>
          <cell r="B16" t="str">
            <v>OFICIAL</v>
          </cell>
          <cell r="C16" t="str">
            <v>B</v>
          </cell>
        </row>
        <row r="17">
          <cell r="A17">
            <v>113001001484</v>
          </cell>
          <cell r="B17" t="str">
            <v>OFICIAL</v>
          </cell>
          <cell r="C17" t="str">
            <v>C</v>
          </cell>
        </row>
        <row r="18">
          <cell r="A18">
            <v>113001800328</v>
          </cell>
          <cell r="B18" t="str">
            <v>OFICIAL</v>
          </cell>
          <cell r="C18" t="str">
            <v>C</v>
          </cell>
        </row>
        <row r="19">
          <cell r="A19">
            <v>113001004149</v>
          </cell>
          <cell r="B19" t="str">
            <v>OFICIAL</v>
          </cell>
          <cell r="C19" t="str">
            <v>C</v>
          </cell>
        </row>
        <row r="20">
          <cell r="A20">
            <v>313001027059</v>
          </cell>
          <cell r="B20" t="str">
            <v>OFICIAL</v>
          </cell>
          <cell r="C20" t="str">
            <v>C</v>
          </cell>
        </row>
        <row r="21">
          <cell r="A21">
            <v>113001001697</v>
          </cell>
          <cell r="B21" t="str">
            <v>OFICIAL</v>
          </cell>
          <cell r="C21" t="str">
            <v>C</v>
          </cell>
        </row>
        <row r="22">
          <cell r="A22">
            <v>113001002413</v>
          </cell>
          <cell r="B22" t="str">
            <v>OFICIAL</v>
          </cell>
          <cell r="C22" t="str">
            <v>C</v>
          </cell>
        </row>
        <row r="23">
          <cell r="A23">
            <v>113001002626</v>
          </cell>
          <cell r="B23" t="str">
            <v>OFICIAL</v>
          </cell>
          <cell r="C23" t="str">
            <v>C</v>
          </cell>
        </row>
        <row r="24">
          <cell r="A24">
            <v>113001000321</v>
          </cell>
          <cell r="B24" t="str">
            <v>OFICIAL</v>
          </cell>
          <cell r="C24" t="str">
            <v>D</v>
          </cell>
        </row>
        <row r="25">
          <cell r="A25">
            <v>113001002812</v>
          </cell>
          <cell r="B25" t="str">
            <v>OFICIAL</v>
          </cell>
          <cell r="C25" t="str">
            <v>C</v>
          </cell>
        </row>
        <row r="26">
          <cell r="A26">
            <v>313001002421</v>
          </cell>
          <cell r="B26" t="str">
            <v>OFICIAL</v>
          </cell>
          <cell r="C26" t="str">
            <v>A+</v>
          </cell>
        </row>
        <row r="27">
          <cell r="A27">
            <v>313001002251</v>
          </cell>
          <cell r="B27" t="str">
            <v>OFICIAL</v>
          </cell>
          <cell r="C27" t="str">
            <v>A</v>
          </cell>
        </row>
        <row r="28">
          <cell r="A28">
            <v>113001003053</v>
          </cell>
          <cell r="B28" t="str">
            <v>OFICIAL</v>
          </cell>
          <cell r="C28" t="str">
            <v>A</v>
          </cell>
        </row>
        <row r="29">
          <cell r="A29">
            <v>313001000568</v>
          </cell>
          <cell r="B29" t="str">
            <v>OFICIAL</v>
          </cell>
          <cell r="C29" t="str">
            <v>A</v>
          </cell>
        </row>
        <row r="30">
          <cell r="A30">
            <v>113001003061</v>
          </cell>
          <cell r="B30" t="str">
            <v>OFICIAL</v>
          </cell>
          <cell r="C30" t="str">
            <v>A</v>
          </cell>
        </row>
        <row r="31">
          <cell r="A31">
            <v>113001002057</v>
          </cell>
          <cell r="B31" t="str">
            <v>OFICIAL</v>
          </cell>
          <cell r="C31" t="str">
            <v>A</v>
          </cell>
        </row>
        <row r="32">
          <cell r="A32">
            <v>113001013814</v>
          </cell>
          <cell r="B32" t="str">
            <v>OFICIAL</v>
          </cell>
          <cell r="C32" t="str">
            <v>B</v>
          </cell>
        </row>
        <row r="33">
          <cell r="A33">
            <v>113001000721</v>
          </cell>
          <cell r="B33" t="str">
            <v>OFICIAL</v>
          </cell>
          <cell r="C33" t="str">
            <v>B</v>
          </cell>
        </row>
        <row r="34">
          <cell r="A34">
            <v>113001006800</v>
          </cell>
          <cell r="B34" t="str">
            <v>OFICIAL</v>
          </cell>
          <cell r="C34" t="str">
            <v>B</v>
          </cell>
        </row>
        <row r="35">
          <cell r="A35">
            <v>313001027199</v>
          </cell>
          <cell r="B35" t="str">
            <v>OFICIAL</v>
          </cell>
          <cell r="C35" t="str">
            <v>B</v>
          </cell>
        </row>
        <row r="36">
          <cell r="A36">
            <v>313001001181</v>
          </cell>
          <cell r="B36" t="str">
            <v>OFICIAL</v>
          </cell>
          <cell r="C36" t="str">
            <v>B</v>
          </cell>
        </row>
        <row r="37">
          <cell r="A37">
            <v>113001002979</v>
          </cell>
          <cell r="B37" t="str">
            <v>OFICIAL</v>
          </cell>
          <cell r="C37" t="str">
            <v>B</v>
          </cell>
        </row>
        <row r="38">
          <cell r="A38">
            <v>113001003274</v>
          </cell>
          <cell r="B38" t="str">
            <v>OFICIAL</v>
          </cell>
          <cell r="C38" t="str">
            <v>B</v>
          </cell>
        </row>
        <row r="39">
          <cell r="A39">
            <v>113001029893</v>
          </cell>
          <cell r="B39" t="str">
            <v>OFICIAL</v>
          </cell>
          <cell r="C39" t="str">
            <v>C</v>
          </cell>
        </row>
        <row r="40">
          <cell r="A40">
            <v>113001001336</v>
          </cell>
          <cell r="B40" t="str">
            <v>OFICIAL</v>
          </cell>
          <cell r="C40" t="str">
            <v>B</v>
          </cell>
        </row>
        <row r="41">
          <cell r="A41">
            <v>113001002952</v>
          </cell>
          <cell r="B41" t="str">
            <v>OFICIAL</v>
          </cell>
          <cell r="C41" t="str">
            <v>C</v>
          </cell>
        </row>
        <row r="42">
          <cell r="A42">
            <v>113001030093</v>
          </cell>
          <cell r="B42" t="str">
            <v>OFICIAL</v>
          </cell>
          <cell r="C42" t="str">
            <v>C</v>
          </cell>
        </row>
        <row r="43">
          <cell r="A43">
            <v>113001000437</v>
          </cell>
          <cell r="B43" t="str">
            <v>OFICIAL</v>
          </cell>
          <cell r="C43" t="str">
            <v>C</v>
          </cell>
        </row>
        <row r="44">
          <cell r="A44">
            <v>113001001972</v>
          </cell>
          <cell r="B44" t="str">
            <v>OFICIAL</v>
          </cell>
          <cell r="C44" t="str">
            <v>C</v>
          </cell>
        </row>
        <row r="45">
          <cell r="A45">
            <v>113001028483</v>
          </cell>
          <cell r="B45" t="str">
            <v>OFICIAL</v>
          </cell>
          <cell r="C45" t="str">
            <v>C</v>
          </cell>
        </row>
        <row r="46">
          <cell r="A46">
            <v>113001000771</v>
          </cell>
          <cell r="B46" t="str">
            <v>OFICIAL</v>
          </cell>
          <cell r="C46" t="str">
            <v>C</v>
          </cell>
        </row>
        <row r="47">
          <cell r="A47">
            <v>113001028927</v>
          </cell>
          <cell r="B47" t="str">
            <v>OFICIAL</v>
          </cell>
          <cell r="C47" t="str">
            <v>C</v>
          </cell>
        </row>
        <row r="48">
          <cell r="A48">
            <v>113001012788</v>
          </cell>
          <cell r="B48" t="str">
            <v>OFICIAL</v>
          </cell>
          <cell r="C48" t="str">
            <v>C</v>
          </cell>
        </row>
        <row r="49">
          <cell r="A49">
            <v>113001000241</v>
          </cell>
          <cell r="B49" t="str">
            <v>OFICIAL</v>
          </cell>
          <cell r="C49" t="str">
            <v>C</v>
          </cell>
        </row>
        <row r="50">
          <cell r="A50">
            <v>213001000245</v>
          </cell>
          <cell r="B50" t="str">
            <v>OFICIAL</v>
          </cell>
          <cell r="C50" t="str">
            <v>C</v>
          </cell>
        </row>
        <row r="51">
          <cell r="A51">
            <v>113001028919</v>
          </cell>
          <cell r="B51" t="str">
            <v>OFICIAL</v>
          </cell>
          <cell r="C51" t="str">
            <v>C</v>
          </cell>
        </row>
        <row r="52">
          <cell r="A52">
            <v>113001004289</v>
          </cell>
          <cell r="B52" t="str">
            <v>OFICIAL</v>
          </cell>
          <cell r="C52" t="str">
            <v>C</v>
          </cell>
        </row>
        <row r="53">
          <cell r="A53">
            <v>113001007857</v>
          </cell>
          <cell r="B53" t="str">
            <v>OFICIAL</v>
          </cell>
          <cell r="C53" t="str">
            <v>C</v>
          </cell>
        </row>
        <row r="54">
          <cell r="A54">
            <v>113001005358</v>
          </cell>
          <cell r="B54" t="str">
            <v>OFICIAL</v>
          </cell>
          <cell r="C54" t="str">
            <v>C</v>
          </cell>
        </row>
        <row r="55">
          <cell r="A55">
            <v>113001009281</v>
          </cell>
          <cell r="B55" t="str">
            <v>OFICIAL</v>
          </cell>
          <cell r="C55" t="str">
            <v>C</v>
          </cell>
        </row>
        <row r="56">
          <cell r="A56">
            <v>313001008411</v>
          </cell>
          <cell r="B56" t="str">
            <v>OFICIAL</v>
          </cell>
          <cell r="C56" t="str">
            <v>D</v>
          </cell>
        </row>
        <row r="57">
          <cell r="A57">
            <v>113001030212</v>
          </cell>
          <cell r="B57" t="str">
            <v>OFICIAL</v>
          </cell>
          <cell r="C57" t="str">
            <v>C</v>
          </cell>
        </row>
        <row r="58">
          <cell r="A58">
            <v>113001028469</v>
          </cell>
          <cell r="B58" t="str">
            <v>OFICIAL</v>
          </cell>
          <cell r="C58" t="str">
            <v>C</v>
          </cell>
        </row>
        <row r="59">
          <cell r="A59">
            <v>113001000879</v>
          </cell>
          <cell r="B59" t="str">
            <v>OFICIAL</v>
          </cell>
          <cell r="C59" t="str">
            <v>D</v>
          </cell>
        </row>
        <row r="60">
          <cell r="A60">
            <v>313001004750</v>
          </cell>
          <cell r="B60" t="str">
            <v>OFICIAL</v>
          </cell>
          <cell r="C60" t="str">
            <v>C</v>
          </cell>
        </row>
        <row r="61">
          <cell r="A61">
            <v>113001000852</v>
          </cell>
          <cell r="B61" t="str">
            <v>OFICIAL</v>
          </cell>
          <cell r="C61" t="str">
            <v>C</v>
          </cell>
        </row>
        <row r="62">
          <cell r="A62">
            <v>213001007797</v>
          </cell>
          <cell r="B62" t="str">
            <v>OFICIAL</v>
          </cell>
          <cell r="C62" t="str">
            <v>C</v>
          </cell>
        </row>
        <row r="63">
          <cell r="A63">
            <v>113001000259</v>
          </cell>
          <cell r="B63" t="str">
            <v>OFICIAL</v>
          </cell>
          <cell r="C63" t="str">
            <v>C</v>
          </cell>
        </row>
        <row r="64">
          <cell r="A64">
            <v>213001009048</v>
          </cell>
          <cell r="B64" t="str">
            <v>OFICIAL</v>
          </cell>
          <cell r="C64" t="str">
            <v>D</v>
          </cell>
        </row>
        <row r="65">
          <cell r="A65">
            <v>313001013783</v>
          </cell>
          <cell r="B65" t="str">
            <v>OFICIAL</v>
          </cell>
          <cell r="C65" t="str">
            <v>D</v>
          </cell>
        </row>
        <row r="66">
          <cell r="A66">
            <v>213001002809</v>
          </cell>
          <cell r="B66" t="str">
            <v>OFICIAL</v>
          </cell>
          <cell r="C66" t="str">
            <v>D</v>
          </cell>
        </row>
        <row r="67">
          <cell r="A67">
            <v>113001001727</v>
          </cell>
          <cell r="B67" t="str">
            <v>OFICIAL</v>
          </cell>
          <cell r="C67" t="str">
            <v>D</v>
          </cell>
        </row>
        <row r="68">
          <cell r="A68">
            <v>113001020969</v>
          </cell>
          <cell r="B68" t="str">
            <v>OFICIAL</v>
          </cell>
          <cell r="C68" t="str">
            <v>D</v>
          </cell>
        </row>
        <row r="69">
          <cell r="A69">
            <v>113001030085</v>
          </cell>
          <cell r="B69" t="str">
            <v>OFICIAL</v>
          </cell>
          <cell r="C69" t="str">
            <v>D</v>
          </cell>
        </row>
        <row r="70">
          <cell r="A70">
            <v>213001007231</v>
          </cell>
          <cell r="B70" t="str">
            <v>OFICIAL</v>
          </cell>
          <cell r="C70" t="str">
            <v>C</v>
          </cell>
        </row>
        <row r="71">
          <cell r="A71">
            <v>113001028421</v>
          </cell>
          <cell r="B71" t="str">
            <v>OFICIAL</v>
          </cell>
          <cell r="C71" t="str">
            <v>D</v>
          </cell>
        </row>
        <row r="72">
          <cell r="A72">
            <v>113001004254</v>
          </cell>
          <cell r="B72" t="str">
            <v>OFICIAL</v>
          </cell>
          <cell r="C72" t="str">
            <v>D</v>
          </cell>
        </row>
        <row r="73">
          <cell r="A73">
            <v>213001002949</v>
          </cell>
          <cell r="B73" t="str">
            <v>OFICIAL</v>
          </cell>
          <cell r="C73" t="str">
            <v>D</v>
          </cell>
        </row>
        <row r="74">
          <cell r="A74">
            <v>113001800123</v>
          </cell>
          <cell r="B74" t="str">
            <v>OFICIAL</v>
          </cell>
          <cell r="C74" t="str">
            <v>D</v>
          </cell>
        </row>
        <row r="75">
          <cell r="A75">
            <v>113001800263</v>
          </cell>
          <cell r="B75" t="str">
            <v>OFICIAL</v>
          </cell>
          <cell r="C75" t="str">
            <v>D</v>
          </cell>
        </row>
        <row r="76">
          <cell r="A76">
            <v>113001002120</v>
          </cell>
          <cell r="B76" t="str">
            <v>OFICIAL</v>
          </cell>
          <cell r="C76" t="str">
            <v>D</v>
          </cell>
        </row>
        <row r="77">
          <cell r="A77">
            <v>113001001581</v>
          </cell>
          <cell r="B77" t="str">
            <v>OFICIAL</v>
          </cell>
          <cell r="C77" t="str">
            <v>D</v>
          </cell>
        </row>
        <row r="78">
          <cell r="A78">
            <v>213001000083</v>
          </cell>
          <cell r="B78" t="str">
            <v>OFICIAL</v>
          </cell>
          <cell r="C78" t="str">
            <v>D</v>
          </cell>
        </row>
        <row r="79">
          <cell r="A79">
            <v>113001001450</v>
          </cell>
          <cell r="B79" t="str">
            <v>OFICIAL</v>
          </cell>
          <cell r="C79" t="str">
            <v>D</v>
          </cell>
        </row>
        <row r="80">
          <cell r="A80">
            <v>113001029095</v>
          </cell>
          <cell r="B80" t="str">
            <v>OFICIAL</v>
          </cell>
          <cell r="C80" t="str">
            <v>D</v>
          </cell>
        </row>
        <row r="81">
          <cell r="A81">
            <v>113001007199</v>
          </cell>
          <cell r="B81" t="str">
            <v>OFICIAL</v>
          </cell>
          <cell r="C81" t="str">
            <v>D</v>
          </cell>
        </row>
        <row r="82">
          <cell r="A82">
            <v>213001009056</v>
          </cell>
          <cell r="B82" t="str">
            <v>OFICIAL</v>
          </cell>
          <cell r="C82" t="str">
            <v>D</v>
          </cell>
        </row>
        <row r="83">
          <cell r="A83">
            <v>213001002531</v>
          </cell>
          <cell r="B83" t="str">
            <v>OFICIAL</v>
          </cell>
          <cell r="C83" t="str">
            <v>D</v>
          </cell>
        </row>
        <row r="84">
          <cell r="A84">
            <v>113001001492</v>
          </cell>
          <cell r="B84" t="str">
            <v>OFICIAL</v>
          </cell>
          <cell r="C84" t="str">
            <v>D</v>
          </cell>
        </row>
        <row r="85">
          <cell r="A85">
            <v>113001800344</v>
          </cell>
          <cell r="B85" t="str">
            <v>OFICIAL</v>
          </cell>
          <cell r="C85" t="str">
            <v>D</v>
          </cell>
        </row>
        <row r="86">
          <cell r="A86">
            <v>213001007533</v>
          </cell>
          <cell r="B86" t="str">
            <v>OFICIAL</v>
          </cell>
          <cell r="C86" t="str">
            <v>D</v>
          </cell>
        </row>
        <row r="87">
          <cell r="A87">
            <v>113001001816</v>
          </cell>
          <cell r="B87" t="str">
            <v>OFICIAL</v>
          </cell>
          <cell r="C87" t="str">
            <v>D</v>
          </cell>
        </row>
        <row r="88">
          <cell r="A88">
            <v>113001008284</v>
          </cell>
          <cell r="B88" t="str">
            <v>OFICIAL</v>
          </cell>
          <cell r="C88" t="str">
            <v>D</v>
          </cell>
        </row>
        <row r="89">
          <cell r="A89">
            <v>213001001306</v>
          </cell>
          <cell r="B89" t="str">
            <v>OFICIAL</v>
          </cell>
          <cell r="C89" t="str">
            <v>D</v>
          </cell>
        </row>
        <row r="90">
          <cell r="A90">
            <v>113001012427</v>
          </cell>
          <cell r="B90" t="str">
            <v>OFICIAL</v>
          </cell>
          <cell r="C90" t="str">
            <v>D</v>
          </cell>
        </row>
        <row r="91">
          <cell r="A91">
            <v>113001005544</v>
          </cell>
          <cell r="B91" t="str">
            <v>OFICIAL</v>
          </cell>
          <cell r="C91" t="str">
            <v>D</v>
          </cell>
        </row>
        <row r="92">
          <cell r="A92">
            <v>313001005225</v>
          </cell>
          <cell r="B92" t="str">
            <v>OFICIAL</v>
          </cell>
          <cell r="C92" t="str">
            <v>D</v>
          </cell>
        </row>
        <row r="93">
          <cell r="A93">
            <v>213001000091</v>
          </cell>
          <cell r="B93" t="str">
            <v>OFICIAL</v>
          </cell>
          <cell r="C93" t="str">
            <v>D</v>
          </cell>
        </row>
        <row r="94">
          <cell r="A94">
            <v>413001004703</v>
          </cell>
          <cell r="B94" t="str">
            <v>OFICIAL</v>
          </cell>
          <cell r="C94" t="str">
            <v>D</v>
          </cell>
        </row>
        <row r="95">
          <cell r="A95">
            <v>113001008276</v>
          </cell>
          <cell r="B95" t="str">
            <v>OFICIAL</v>
          </cell>
          <cell r="C95" t="str">
            <v>D</v>
          </cell>
        </row>
        <row r="96">
          <cell r="A96">
            <v>113001800280</v>
          </cell>
          <cell r="B96" t="str">
            <v>OFICIAL</v>
          </cell>
          <cell r="C96" t="str">
            <v>D</v>
          </cell>
        </row>
        <row r="97">
          <cell r="A97">
            <v>113001002138</v>
          </cell>
          <cell r="B97" t="str">
            <v>OFICIAL</v>
          </cell>
          <cell r="C97" t="str">
            <v>D</v>
          </cell>
        </row>
        <row r="98">
          <cell r="A98">
            <v>113001000429</v>
          </cell>
          <cell r="B98" t="str">
            <v>OFICIAL</v>
          </cell>
          <cell r="C98" t="str">
            <v>D</v>
          </cell>
        </row>
        <row r="99">
          <cell r="A99">
            <v>313001029396</v>
          </cell>
          <cell r="B99" t="str">
            <v>OFICIAL</v>
          </cell>
          <cell r="C99" t="str">
            <v>D</v>
          </cell>
        </row>
        <row r="100">
          <cell r="A100">
            <v>113001003126</v>
          </cell>
          <cell r="B100" t="str">
            <v>OFICIAL</v>
          </cell>
          <cell r="C100" t="str">
            <v>D</v>
          </cell>
        </row>
        <row r="101">
          <cell r="A101">
            <v>113001000739</v>
          </cell>
          <cell r="B101" t="str">
            <v>OFICIAL</v>
          </cell>
          <cell r="C101" t="str">
            <v>D</v>
          </cell>
        </row>
        <row r="102">
          <cell r="A102">
            <v>213001001292</v>
          </cell>
          <cell r="B102" t="str">
            <v>OFICIAL</v>
          </cell>
          <cell r="C102" t="str">
            <v>D</v>
          </cell>
        </row>
        <row r="103">
          <cell r="A103">
            <v>213001001942</v>
          </cell>
          <cell r="B103" t="str">
            <v>OFICIAL</v>
          </cell>
          <cell r="C103" t="str">
            <v>D</v>
          </cell>
        </row>
        <row r="104">
          <cell r="A104">
            <v>113001000160</v>
          </cell>
          <cell r="B104" t="str">
            <v>OFICIAL</v>
          </cell>
          <cell r="C104" t="str">
            <v>D</v>
          </cell>
        </row>
        <row r="105">
          <cell r="A105">
            <v>213001000075</v>
          </cell>
          <cell r="B105" t="str">
            <v>OFICIAL</v>
          </cell>
          <cell r="C105" t="str">
            <v>D</v>
          </cell>
        </row>
        <row r="106">
          <cell r="A106">
            <v>113001000143</v>
          </cell>
          <cell r="B106" t="str">
            <v>OFICIAL</v>
          </cell>
          <cell r="C106" t="str">
            <v>D</v>
          </cell>
        </row>
        <row r="107">
          <cell r="A107">
            <v>113001029851</v>
          </cell>
          <cell r="B107" t="str">
            <v>OFICIAL</v>
          </cell>
          <cell r="C107" t="str">
            <v>D</v>
          </cell>
        </row>
        <row r="108">
          <cell r="A108">
            <v>113001800301</v>
          </cell>
          <cell r="B108" t="str">
            <v>OFICIAL</v>
          </cell>
          <cell r="C108" t="str">
            <v>D</v>
          </cell>
        </row>
        <row r="109">
          <cell r="A109">
            <v>213001001900</v>
          </cell>
          <cell r="B109" t="str">
            <v>OFICIAL</v>
          </cell>
          <cell r="C109" t="str">
            <v>D</v>
          </cell>
        </row>
        <row r="110">
          <cell r="A110">
            <v>213001001632</v>
          </cell>
          <cell r="B110" t="str">
            <v>OFICIAL</v>
          </cell>
          <cell r="C110" t="str">
            <v>D</v>
          </cell>
        </row>
        <row r="111">
          <cell r="A111">
            <v>113001006711</v>
          </cell>
          <cell r="B111" t="str">
            <v>OFICIAL</v>
          </cell>
          <cell r="C111" t="str">
            <v>D</v>
          </cell>
        </row>
        <row r="112">
          <cell r="A112">
            <v>213001001250</v>
          </cell>
          <cell r="B112" t="str">
            <v>OFICIAL</v>
          </cell>
          <cell r="C112" t="str">
            <v>D</v>
          </cell>
        </row>
        <row r="113">
          <cell r="A113">
            <v>213001007401</v>
          </cell>
          <cell r="B113" t="str">
            <v>OFICIAL</v>
          </cell>
          <cell r="C113" t="str">
            <v>D</v>
          </cell>
        </row>
        <row r="114">
          <cell r="A114">
            <v>113001001450</v>
          </cell>
          <cell r="B114" t="str">
            <v>OFICIAL</v>
          </cell>
          <cell r="C114" t="str">
            <v>D</v>
          </cell>
        </row>
        <row r="115">
          <cell r="A115">
            <v>113001800263</v>
          </cell>
          <cell r="B115" t="str">
            <v>OFICIAL</v>
          </cell>
          <cell r="C115" t="str">
            <v>D</v>
          </cell>
        </row>
      </sheetData>
      <sheetData sheetId="4" refreshError="1"/>
      <sheetData sheetId="5">
        <row r="2">
          <cell r="A2">
            <v>113001000143</v>
          </cell>
          <cell r="B2" t="str">
            <v>41</v>
          </cell>
          <cell r="C2" t="str">
            <v>43</v>
          </cell>
          <cell r="D2" t="str">
            <v>44</v>
          </cell>
        </row>
        <row r="3">
          <cell r="A3">
            <v>113001000160</v>
          </cell>
          <cell r="B3" t="str">
            <v>43</v>
          </cell>
          <cell r="C3" t="str">
            <v>44</v>
          </cell>
          <cell r="D3" t="str">
            <v>46</v>
          </cell>
        </row>
        <row r="4">
          <cell r="A4">
            <v>113001000241</v>
          </cell>
          <cell r="B4" t="str">
            <v>52</v>
          </cell>
          <cell r="C4" t="str">
            <v>51</v>
          </cell>
          <cell r="D4" t="str">
            <v>51</v>
          </cell>
        </row>
        <row r="5">
          <cell r="A5">
            <v>113001000259</v>
          </cell>
          <cell r="B5" t="str">
            <v>48</v>
          </cell>
          <cell r="C5" t="str">
            <v>50</v>
          </cell>
          <cell r="D5" t="str">
            <v>52</v>
          </cell>
        </row>
        <row r="6">
          <cell r="A6">
            <v>113001000321</v>
          </cell>
          <cell r="B6" t="str">
            <v>49</v>
          </cell>
          <cell r="C6" t="str">
            <v>47</v>
          </cell>
          <cell r="D6" t="str">
            <v>52</v>
          </cell>
        </row>
        <row r="7">
          <cell r="A7">
            <v>113001000348</v>
          </cell>
          <cell r="B7" t="str">
            <v>56</v>
          </cell>
          <cell r="C7" t="str">
            <v>54</v>
          </cell>
          <cell r="D7" t="str">
            <v>56</v>
          </cell>
        </row>
        <row r="8">
          <cell r="A8">
            <v>113001000429</v>
          </cell>
          <cell r="B8" t="str">
            <v>45</v>
          </cell>
          <cell r="C8" t="str">
            <v>46</v>
          </cell>
          <cell r="D8" t="str">
            <v>49</v>
          </cell>
        </row>
        <row r="9">
          <cell r="A9">
            <v>113001000437</v>
          </cell>
          <cell r="B9" t="str">
            <v>51</v>
          </cell>
          <cell r="C9" t="str">
            <v>53</v>
          </cell>
          <cell r="D9" t="str">
            <v>53</v>
          </cell>
        </row>
        <row r="10">
          <cell r="A10">
            <v>113001000721</v>
          </cell>
          <cell r="B10" t="str">
            <v>55</v>
          </cell>
          <cell r="C10" t="str">
            <v>56</v>
          </cell>
          <cell r="D10" t="str">
            <v>55</v>
          </cell>
        </row>
        <row r="11">
          <cell r="A11">
            <v>113001000739</v>
          </cell>
          <cell r="B11" t="str">
            <v>45</v>
          </cell>
          <cell r="C11" t="str">
            <v>45</v>
          </cell>
          <cell r="D11" t="str">
            <v>44</v>
          </cell>
        </row>
        <row r="12">
          <cell r="A12">
            <v>113001000771</v>
          </cell>
          <cell r="B12" t="str">
            <v>50</v>
          </cell>
          <cell r="C12" t="str">
            <v>51</v>
          </cell>
          <cell r="D12" t="str">
            <v>53</v>
          </cell>
        </row>
        <row r="13">
          <cell r="A13">
            <v>113001000852</v>
          </cell>
          <cell r="B13" t="str">
            <v>48</v>
          </cell>
          <cell r="C13" t="str">
            <v>52</v>
          </cell>
          <cell r="D13" t="str">
            <v>53</v>
          </cell>
        </row>
        <row r="14">
          <cell r="A14">
            <v>113001000879</v>
          </cell>
          <cell r="B14" t="str">
            <v>49</v>
          </cell>
          <cell r="C14" t="str">
            <v>49</v>
          </cell>
          <cell r="D14" t="str">
            <v>50</v>
          </cell>
        </row>
        <row r="15">
          <cell r="A15">
            <v>113001001336</v>
          </cell>
          <cell r="B15" t="str">
            <v>50</v>
          </cell>
          <cell r="C15" t="str">
            <v>54</v>
          </cell>
          <cell r="D15" t="str">
            <v>58</v>
          </cell>
        </row>
        <row r="16">
          <cell r="A16">
            <v>113001001450</v>
          </cell>
          <cell r="B16" t="str">
            <v>47</v>
          </cell>
          <cell r="C16" t="str">
            <v>46</v>
          </cell>
          <cell r="D16" t="str">
            <v>48</v>
          </cell>
        </row>
        <row r="17">
          <cell r="A17">
            <v>113001001484</v>
          </cell>
          <cell r="B17" t="str">
            <v>52</v>
          </cell>
          <cell r="C17" t="str">
            <v>52</v>
          </cell>
          <cell r="D17" t="str">
            <v>55</v>
          </cell>
        </row>
        <row r="18">
          <cell r="A18">
            <v>113001001492</v>
          </cell>
          <cell r="B18" t="str">
            <v>46</v>
          </cell>
          <cell r="C18" t="str">
            <v>48</v>
          </cell>
          <cell r="D18" t="str">
            <v>49</v>
          </cell>
        </row>
        <row r="19">
          <cell r="A19">
            <v>113001001581</v>
          </cell>
          <cell r="B19" t="str">
            <v>47</v>
          </cell>
          <cell r="C19" t="str">
            <v>46</v>
          </cell>
          <cell r="D19" t="str">
            <v>48</v>
          </cell>
        </row>
        <row r="20">
          <cell r="A20">
            <v>113001001697</v>
          </cell>
          <cell r="B20" t="str">
            <v>50</v>
          </cell>
          <cell r="C20" t="str">
            <v>52</v>
          </cell>
          <cell r="D20" t="str">
            <v>53</v>
          </cell>
        </row>
        <row r="21">
          <cell r="A21">
            <v>113001001719</v>
          </cell>
          <cell r="B21" t="str">
            <v>56</v>
          </cell>
          <cell r="C21" t="str">
            <v>59</v>
          </cell>
          <cell r="D21" t="str">
            <v>60</v>
          </cell>
        </row>
        <row r="22">
          <cell r="A22">
            <v>113001001727</v>
          </cell>
          <cell r="B22" t="str">
            <v>46</v>
          </cell>
          <cell r="C22" t="str">
            <v>46</v>
          </cell>
          <cell r="D22" t="str">
            <v>48</v>
          </cell>
        </row>
        <row r="23">
          <cell r="A23">
            <v>113001001816</v>
          </cell>
          <cell r="B23" t="str">
            <v>45</v>
          </cell>
          <cell r="C23" t="str">
            <v>47</v>
          </cell>
          <cell r="D23" t="str">
            <v>46</v>
          </cell>
        </row>
        <row r="24">
          <cell r="A24">
            <v>113001001972</v>
          </cell>
          <cell r="B24" t="str">
            <v>50</v>
          </cell>
          <cell r="C24" t="str">
            <v>51</v>
          </cell>
          <cell r="D24" t="str">
            <v>52</v>
          </cell>
        </row>
        <row r="25">
          <cell r="A25">
            <v>113001002057</v>
          </cell>
          <cell r="B25" t="str">
            <v>56</v>
          </cell>
          <cell r="C25" t="str">
            <v>58</v>
          </cell>
          <cell r="D25" t="str">
            <v>61</v>
          </cell>
        </row>
        <row r="26">
          <cell r="A26">
            <v>113001002120</v>
          </cell>
          <cell r="B26" t="str">
            <v>46</v>
          </cell>
          <cell r="C26" t="str">
            <v>46</v>
          </cell>
          <cell r="D26" t="str">
            <v>47</v>
          </cell>
        </row>
        <row r="27">
          <cell r="A27">
            <v>113001002138</v>
          </cell>
          <cell r="B27" t="str">
            <v>44</v>
          </cell>
          <cell r="C27" t="str">
            <v>44</v>
          </cell>
          <cell r="D27" t="str">
            <v>47</v>
          </cell>
        </row>
        <row r="28">
          <cell r="A28">
            <v>113001002413</v>
          </cell>
          <cell r="B28" t="str">
            <v>49</v>
          </cell>
          <cell r="C28" t="str">
            <v>51</v>
          </cell>
          <cell r="D28" t="str">
            <v>52</v>
          </cell>
        </row>
        <row r="29">
          <cell r="A29">
            <v>113001002626</v>
          </cell>
          <cell r="B29" t="str">
            <v>51</v>
          </cell>
          <cell r="C29" t="str">
            <v>48</v>
          </cell>
          <cell r="D29" t="str">
            <v>52</v>
          </cell>
        </row>
        <row r="30">
          <cell r="A30">
            <v>113001002812</v>
          </cell>
          <cell r="B30" t="str">
            <v>49</v>
          </cell>
          <cell r="C30" t="str">
            <v>49</v>
          </cell>
          <cell r="D30" t="str">
            <v>51</v>
          </cell>
        </row>
        <row r="31">
          <cell r="A31">
            <v>113001002952</v>
          </cell>
          <cell r="B31" t="str">
            <v>53</v>
          </cell>
          <cell r="C31" t="str">
            <v>54</v>
          </cell>
          <cell r="D31" t="str">
            <v>55</v>
          </cell>
        </row>
        <row r="32">
          <cell r="A32">
            <v>113001002979</v>
          </cell>
          <cell r="B32" t="str">
            <v>54</v>
          </cell>
          <cell r="C32" t="str">
            <v>55</v>
          </cell>
          <cell r="D32" t="str">
            <v>57</v>
          </cell>
        </row>
        <row r="33">
          <cell r="A33">
            <v>113001003053</v>
          </cell>
          <cell r="B33" t="str">
            <v>60</v>
          </cell>
          <cell r="C33" t="str">
            <v>61</v>
          </cell>
          <cell r="D33" t="str">
            <v>61</v>
          </cell>
        </row>
        <row r="34">
          <cell r="A34">
            <v>113001003061</v>
          </cell>
          <cell r="B34" t="str">
            <v>58</v>
          </cell>
          <cell r="C34" t="str">
            <v>57</v>
          </cell>
          <cell r="D34" t="str">
            <v>59</v>
          </cell>
        </row>
        <row r="35">
          <cell r="A35">
            <v>113001003126</v>
          </cell>
          <cell r="B35" t="str">
            <v>44</v>
          </cell>
          <cell r="C35" t="str">
            <v>45</v>
          </cell>
          <cell r="D35" t="str">
            <v>46</v>
          </cell>
        </row>
        <row r="36">
          <cell r="A36">
            <v>113001003274</v>
          </cell>
          <cell r="B36" t="str">
            <v>53</v>
          </cell>
          <cell r="C36" t="str">
            <v>54</v>
          </cell>
          <cell r="D36" t="str">
            <v>55</v>
          </cell>
        </row>
        <row r="37">
          <cell r="A37">
            <v>113001003771</v>
          </cell>
          <cell r="B37" t="str">
            <v>54</v>
          </cell>
          <cell r="C37" t="str">
            <v>52</v>
          </cell>
          <cell r="D37" t="str">
            <v>55</v>
          </cell>
        </row>
        <row r="38">
          <cell r="A38">
            <v>113001004149</v>
          </cell>
          <cell r="B38" t="str">
            <v>49</v>
          </cell>
          <cell r="C38" t="str">
            <v>51</v>
          </cell>
          <cell r="D38" t="str">
            <v>52</v>
          </cell>
        </row>
        <row r="39">
          <cell r="A39">
            <v>113001004254</v>
          </cell>
          <cell r="B39" t="str">
            <v>47</v>
          </cell>
          <cell r="C39" t="str">
            <v>47</v>
          </cell>
          <cell r="D39" t="str">
            <v>47</v>
          </cell>
        </row>
        <row r="40">
          <cell r="A40">
            <v>113001004289</v>
          </cell>
          <cell r="B40" t="str">
            <v>49</v>
          </cell>
          <cell r="C40" t="str">
            <v>52</v>
          </cell>
          <cell r="D40" t="str">
            <v>53</v>
          </cell>
        </row>
        <row r="41">
          <cell r="A41">
            <v>113001005358</v>
          </cell>
          <cell r="B41" t="str">
            <v>47</v>
          </cell>
          <cell r="C41" t="str">
            <v>54</v>
          </cell>
          <cell r="D41" t="str">
            <v>53</v>
          </cell>
        </row>
        <row r="42">
          <cell r="A42">
            <v>113001005374</v>
          </cell>
          <cell r="B42" t="str">
            <v>47</v>
          </cell>
          <cell r="C42" t="str">
            <v>49</v>
          </cell>
          <cell r="D42" t="str">
            <v>49</v>
          </cell>
        </row>
        <row r="43">
          <cell r="A43">
            <v>113001005544</v>
          </cell>
          <cell r="B43" t="str">
            <v>45</v>
          </cell>
          <cell r="C43" t="str">
            <v>46</v>
          </cell>
          <cell r="D43" t="str">
            <v>45</v>
          </cell>
        </row>
        <row r="44">
          <cell r="A44">
            <v>113001006711</v>
          </cell>
          <cell r="B44" t="str">
            <v>41</v>
          </cell>
          <cell r="C44" t="str">
            <v>42</v>
          </cell>
          <cell r="D44" t="str">
            <v>42</v>
          </cell>
        </row>
        <row r="45">
          <cell r="A45">
            <v>113001006800</v>
          </cell>
          <cell r="B45" t="str">
            <v>53</v>
          </cell>
          <cell r="C45" t="str">
            <v>53</v>
          </cell>
          <cell r="D45" t="str">
            <v>60</v>
          </cell>
        </row>
        <row r="46">
          <cell r="A46">
            <v>113001007199</v>
          </cell>
          <cell r="B46" t="str">
            <v>45</v>
          </cell>
          <cell r="C46" t="str">
            <v>47</v>
          </cell>
          <cell r="D46" t="str">
            <v>47</v>
          </cell>
        </row>
        <row r="47">
          <cell r="A47">
            <v>113001007857</v>
          </cell>
          <cell r="B47" t="str">
            <v>50</v>
          </cell>
          <cell r="C47" t="str">
            <v>50</v>
          </cell>
          <cell r="D47" t="str">
            <v>50</v>
          </cell>
        </row>
        <row r="48">
          <cell r="A48">
            <v>113001008268</v>
          </cell>
          <cell r="B48" t="str">
            <v>54</v>
          </cell>
          <cell r="C48" t="str">
            <v>56</v>
          </cell>
          <cell r="D48" t="str">
            <v>61</v>
          </cell>
        </row>
        <row r="49">
          <cell r="A49">
            <v>113001008276</v>
          </cell>
          <cell r="B49" t="str">
            <v>44</v>
          </cell>
          <cell r="C49" t="str">
            <v>49</v>
          </cell>
          <cell r="D49" t="str">
            <v>53</v>
          </cell>
        </row>
        <row r="50">
          <cell r="A50">
            <v>113001008284</v>
          </cell>
          <cell r="B50" t="str">
            <v>45</v>
          </cell>
          <cell r="C50" t="str">
            <v>47</v>
          </cell>
          <cell r="D50" t="str">
            <v>50</v>
          </cell>
        </row>
        <row r="51">
          <cell r="A51">
            <v>113001009281</v>
          </cell>
          <cell r="B51" t="str">
            <v>51</v>
          </cell>
          <cell r="C51" t="str">
            <v>51</v>
          </cell>
          <cell r="D51" t="str">
            <v>50</v>
          </cell>
        </row>
        <row r="52">
          <cell r="A52">
            <v>113001012427</v>
          </cell>
          <cell r="B52" t="str">
            <v>46</v>
          </cell>
          <cell r="C52" t="str">
            <v>45</v>
          </cell>
          <cell r="D52" t="str">
            <v>48</v>
          </cell>
        </row>
        <row r="53">
          <cell r="A53">
            <v>113001012508</v>
          </cell>
          <cell r="B53" t="str">
            <v>53</v>
          </cell>
          <cell r="C53" t="str">
            <v>53</v>
          </cell>
          <cell r="D53" t="str">
            <v>55</v>
          </cell>
        </row>
        <row r="54">
          <cell r="A54">
            <v>113001012788</v>
          </cell>
          <cell r="B54" t="str">
            <v>49</v>
          </cell>
          <cell r="C54" t="str">
            <v>53</v>
          </cell>
          <cell r="D54" t="str">
            <v>52</v>
          </cell>
        </row>
        <row r="55">
          <cell r="A55">
            <v>113001013814</v>
          </cell>
          <cell r="B55" t="str">
            <v>57</v>
          </cell>
          <cell r="C55" t="str">
            <v>55</v>
          </cell>
          <cell r="D55" t="str">
            <v>55</v>
          </cell>
        </row>
        <row r="56">
          <cell r="A56">
            <v>113001020969</v>
          </cell>
          <cell r="B56" t="str">
            <v>48</v>
          </cell>
          <cell r="C56" t="str">
            <v>46</v>
          </cell>
          <cell r="D56" t="str">
            <v>47</v>
          </cell>
        </row>
        <row r="57">
          <cell r="A57">
            <v>113001028421</v>
          </cell>
          <cell r="B57" t="str">
            <v>47</v>
          </cell>
          <cell r="C57" t="str">
            <v>46</v>
          </cell>
          <cell r="D57" t="str">
            <v>47</v>
          </cell>
        </row>
        <row r="58">
          <cell r="A58">
            <v>113001028469</v>
          </cell>
          <cell r="B58" t="str">
            <v>51</v>
          </cell>
          <cell r="C58" t="str">
            <v>51</v>
          </cell>
          <cell r="D58" t="str">
            <v>52</v>
          </cell>
        </row>
        <row r="59">
          <cell r="A59">
            <v>113001028483</v>
          </cell>
          <cell r="B59" t="str">
            <v>51</v>
          </cell>
          <cell r="C59" t="str">
            <v>52</v>
          </cell>
          <cell r="D59" t="str">
            <v>53</v>
          </cell>
        </row>
        <row r="60">
          <cell r="A60">
            <v>113001028919</v>
          </cell>
          <cell r="B60" t="str">
            <v>51</v>
          </cell>
          <cell r="C60" t="str">
            <v>53</v>
          </cell>
          <cell r="D60" t="str">
            <v>52</v>
          </cell>
        </row>
        <row r="61">
          <cell r="A61">
            <v>113001028927</v>
          </cell>
          <cell r="B61" t="str">
            <v>51</v>
          </cell>
          <cell r="C61" t="str">
            <v>52</v>
          </cell>
          <cell r="D61" t="str">
            <v>52</v>
          </cell>
        </row>
        <row r="62">
          <cell r="A62">
            <v>113001029095</v>
          </cell>
          <cell r="B62" t="str">
            <v>45</v>
          </cell>
          <cell r="C62" t="str">
            <v>48</v>
          </cell>
          <cell r="D62" t="str">
            <v>47</v>
          </cell>
        </row>
        <row r="63">
          <cell r="A63">
            <v>113001029851</v>
          </cell>
          <cell r="B63" t="str">
            <v>41</v>
          </cell>
          <cell r="C63" t="str">
            <v>42</v>
          </cell>
          <cell r="D63" t="str">
            <v>44</v>
          </cell>
        </row>
        <row r="64">
          <cell r="A64">
            <v>113001029893</v>
          </cell>
          <cell r="B64" t="str">
            <v>54</v>
          </cell>
          <cell r="C64" t="str">
            <v>52</v>
          </cell>
          <cell r="D64" t="str">
            <v>54</v>
          </cell>
        </row>
        <row r="65">
          <cell r="A65">
            <v>113001030085</v>
          </cell>
          <cell r="B65" t="str">
            <v>46</v>
          </cell>
          <cell r="C65" t="str">
            <v>47</v>
          </cell>
          <cell r="D65" t="str">
            <v>47</v>
          </cell>
        </row>
        <row r="66">
          <cell r="A66">
            <v>113001030093</v>
          </cell>
          <cell r="B66" t="str">
            <v>53</v>
          </cell>
          <cell r="C66" t="str">
            <v>50</v>
          </cell>
          <cell r="D66" t="str">
            <v>51</v>
          </cell>
        </row>
        <row r="67">
          <cell r="A67">
            <v>113001030212</v>
          </cell>
          <cell r="B67" t="str">
            <v>49</v>
          </cell>
          <cell r="C67" t="str">
            <v>49</v>
          </cell>
          <cell r="D67" t="str">
            <v>52</v>
          </cell>
        </row>
        <row r="68">
          <cell r="A68">
            <v>113001800019</v>
          </cell>
          <cell r="D68" t="str">
            <v>49</v>
          </cell>
        </row>
        <row r="69">
          <cell r="A69">
            <v>113001800123</v>
          </cell>
          <cell r="B69" t="str">
            <v>48</v>
          </cell>
          <cell r="C69" t="str">
            <v>47</v>
          </cell>
          <cell r="D69" t="str">
            <v>49</v>
          </cell>
        </row>
        <row r="70">
          <cell r="A70">
            <v>113001800263</v>
          </cell>
          <cell r="B70" t="str">
            <v>46</v>
          </cell>
          <cell r="C70" t="str">
            <v>48</v>
          </cell>
          <cell r="D70" t="str">
            <v>48</v>
          </cell>
        </row>
        <row r="71">
          <cell r="A71">
            <v>113001800990</v>
          </cell>
          <cell r="B71" t="str">
            <v>49</v>
          </cell>
          <cell r="C71" t="str">
            <v>47</v>
          </cell>
          <cell r="D71" t="str">
            <v>49</v>
          </cell>
        </row>
        <row r="72">
          <cell r="A72">
            <v>213001000059</v>
          </cell>
          <cell r="B72" t="str">
            <v>38</v>
          </cell>
          <cell r="C72" t="str">
            <v>39</v>
          </cell>
          <cell r="D72" t="str">
            <v>44</v>
          </cell>
        </row>
        <row r="73">
          <cell r="A73">
            <v>213001000075</v>
          </cell>
          <cell r="B73" t="str">
            <v>43</v>
          </cell>
          <cell r="C73" t="str">
            <v>42</v>
          </cell>
          <cell r="D73" t="str">
            <v>45</v>
          </cell>
        </row>
        <row r="74">
          <cell r="A74">
            <v>213001000091</v>
          </cell>
          <cell r="B74" t="str">
            <v>44</v>
          </cell>
          <cell r="C74" t="str">
            <v>45</v>
          </cell>
          <cell r="D74" t="str">
            <v>47</v>
          </cell>
        </row>
        <row r="75">
          <cell r="A75">
            <v>213001000245</v>
          </cell>
          <cell r="B75" t="str">
            <v>51</v>
          </cell>
          <cell r="C75" t="str">
            <v>51</v>
          </cell>
          <cell r="D75" t="str">
            <v>53</v>
          </cell>
        </row>
        <row r="76">
          <cell r="A76">
            <v>213001001250</v>
          </cell>
          <cell r="B76" t="str">
            <v>40</v>
          </cell>
          <cell r="C76" t="str">
            <v>40</v>
          </cell>
          <cell r="D76" t="str">
            <v>41</v>
          </cell>
        </row>
        <row r="77">
          <cell r="A77">
            <v>213001001292</v>
          </cell>
          <cell r="B77" t="str">
            <v>39</v>
          </cell>
          <cell r="C77" t="str">
            <v>44</v>
          </cell>
          <cell r="D77" t="str">
            <v>46</v>
          </cell>
        </row>
        <row r="78">
          <cell r="A78">
            <v>213001001306</v>
          </cell>
          <cell r="B78" t="str">
            <v>45</v>
          </cell>
          <cell r="C78" t="str">
            <v>45</v>
          </cell>
          <cell r="D78" t="str">
            <v>47</v>
          </cell>
        </row>
        <row r="79">
          <cell r="A79">
            <v>213001001632</v>
          </cell>
          <cell r="B79" t="str">
            <v>40</v>
          </cell>
          <cell r="C79" t="str">
            <v>45</v>
          </cell>
          <cell r="D79" t="str">
            <v>42</v>
          </cell>
        </row>
        <row r="80">
          <cell r="A80">
            <v>213001001900</v>
          </cell>
          <cell r="B80" t="str">
            <v>42</v>
          </cell>
          <cell r="C80" t="str">
            <v>44</v>
          </cell>
          <cell r="D80" t="str">
            <v>40</v>
          </cell>
        </row>
        <row r="81">
          <cell r="A81">
            <v>213001001942</v>
          </cell>
          <cell r="B81" t="str">
            <v>43</v>
          </cell>
          <cell r="C81" t="str">
            <v>45</v>
          </cell>
          <cell r="D81" t="str">
            <v>43</v>
          </cell>
        </row>
        <row r="82">
          <cell r="A82">
            <v>213001002531</v>
          </cell>
          <cell r="B82" t="str">
            <v>44</v>
          </cell>
          <cell r="C82" t="str">
            <v>46</v>
          </cell>
          <cell r="D82" t="str">
            <v>42</v>
          </cell>
        </row>
        <row r="83">
          <cell r="A83">
            <v>213001002809</v>
          </cell>
          <cell r="B83" t="str">
            <v>47</v>
          </cell>
          <cell r="C83" t="str">
            <v>49</v>
          </cell>
          <cell r="D83" t="str">
            <v>49</v>
          </cell>
        </row>
        <row r="84">
          <cell r="A84">
            <v>213001002949</v>
          </cell>
          <cell r="B84" t="str">
            <v>45</v>
          </cell>
          <cell r="C84" t="str">
            <v>47</v>
          </cell>
          <cell r="D84" t="str">
            <v>46</v>
          </cell>
        </row>
        <row r="85">
          <cell r="A85">
            <v>213001007231</v>
          </cell>
          <cell r="B85" t="str">
            <v>49</v>
          </cell>
          <cell r="C85" t="str">
            <v>47</v>
          </cell>
          <cell r="D85" t="str">
            <v>51</v>
          </cell>
        </row>
        <row r="86">
          <cell r="A86">
            <v>213001007401</v>
          </cell>
          <cell r="B86" t="str">
            <v>38</v>
          </cell>
          <cell r="C86" t="str">
            <v>40</v>
          </cell>
          <cell r="D86" t="str">
            <v>41</v>
          </cell>
        </row>
        <row r="87">
          <cell r="A87">
            <v>213001007533</v>
          </cell>
          <cell r="B87" t="str">
            <v>45</v>
          </cell>
          <cell r="C87" t="str">
            <v>45</v>
          </cell>
          <cell r="D87" t="str">
            <v>45</v>
          </cell>
        </row>
        <row r="88">
          <cell r="A88">
            <v>213001007797</v>
          </cell>
          <cell r="B88" t="str">
            <v>51</v>
          </cell>
          <cell r="C88" t="str">
            <v>51</v>
          </cell>
          <cell r="D88" t="str">
            <v>50</v>
          </cell>
        </row>
        <row r="89">
          <cell r="A89">
            <v>213001009048</v>
          </cell>
          <cell r="B89" t="str">
            <v>46</v>
          </cell>
          <cell r="C89" t="str">
            <v>50</v>
          </cell>
          <cell r="D89" t="str">
            <v>50</v>
          </cell>
        </row>
        <row r="90">
          <cell r="A90">
            <v>213001009056</v>
          </cell>
          <cell r="B90" t="str">
            <v>45</v>
          </cell>
          <cell r="C90" t="str">
            <v>47</v>
          </cell>
          <cell r="D90" t="str">
            <v>47</v>
          </cell>
        </row>
        <row r="91">
          <cell r="A91">
            <v>213001027020</v>
          </cell>
          <cell r="B91" t="str">
            <v>41</v>
          </cell>
          <cell r="C91" t="str">
            <v>41</v>
          </cell>
          <cell r="D91" t="str">
            <v>46</v>
          </cell>
        </row>
        <row r="92">
          <cell r="A92">
            <v>313001000142</v>
          </cell>
          <cell r="B92" t="str">
            <v>50</v>
          </cell>
          <cell r="C92" t="str">
            <v>53</v>
          </cell>
          <cell r="D92" t="str">
            <v>53</v>
          </cell>
        </row>
        <row r="93">
          <cell r="A93">
            <v>313001000215</v>
          </cell>
          <cell r="B93" t="str">
            <v>67</v>
          </cell>
          <cell r="C93" t="str">
            <v>74</v>
          </cell>
          <cell r="D93" t="str">
            <v>68</v>
          </cell>
        </row>
        <row r="94">
          <cell r="A94">
            <v>313001000240</v>
          </cell>
          <cell r="B94" t="str">
            <v>63</v>
          </cell>
          <cell r="C94" t="str">
            <v>64</v>
          </cell>
          <cell r="D94" t="str">
            <v>65</v>
          </cell>
        </row>
        <row r="95">
          <cell r="A95">
            <v>313001000495</v>
          </cell>
          <cell r="C95" t="str">
            <v>41</v>
          </cell>
        </row>
        <row r="96">
          <cell r="A96">
            <v>313001000525</v>
          </cell>
          <cell r="B96" t="str">
            <v>58</v>
          </cell>
          <cell r="C96" t="str">
            <v>66</v>
          </cell>
          <cell r="D96" t="str">
            <v>63</v>
          </cell>
        </row>
        <row r="97">
          <cell r="A97">
            <v>313001000541</v>
          </cell>
          <cell r="B97" t="str">
            <v>66</v>
          </cell>
          <cell r="C97" t="str">
            <v>67</v>
          </cell>
          <cell r="D97" t="str">
            <v>69</v>
          </cell>
        </row>
        <row r="98">
          <cell r="A98">
            <v>313001000568</v>
          </cell>
          <cell r="B98" t="str">
            <v>57</v>
          </cell>
          <cell r="C98" t="str">
            <v>60</v>
          </cell>
          <cell r="D98" t="str">
            <v>60</v>
          </cell>
        </row>
        <row r="99">
          <cell r="A99">
            <v>313001000592</v>
          </cell>
          <cell r="B99" t="str">
            <v>62</v>
          </cell>
          <cell r="C99" t="str">
            <v>66</v>
          </cell>
          <cell r="D99" t="str">
            <v>63</v>
          </cell>
        </row>
        <row r="100">
          <cell r="A100">
            <v>313001000622</v>
          </cell>
          <cell r="B100" t="str">
            <v>65</v>
          </cell>
          <cell r="C100" t="str">
            <v>64</v>
          </cell>
          <cell r="D100" t="str">
            <v>67</v>
          </cell>
        </row>
        <row r="101">
          <cell r="A101">
            <v>313001000916</v>
          </cell>
          <cell r="B101" t="str">
            <v>67</v>
          </cell>
          <cell r="C101" t="str">
            <v>67</v>
          </cell>
          <cell r="D101" t="str">
            <v>66</v>
          </cell>
        </row>
        <row r="102">
          <cell r="A102">
            <v>313001000924</v>
          </cell>
          <cell r="B102" t="str">
            <v>63</v>
          </cell>
          <cell r="C102" t="str">
            <v>63</v>
          </cell>
          <cell r="D102" t="str">
            <v>62</v>
          </cell>
        </row>
        <row r="103">
          <cell r="A103">
            <v>313001001050</v>
          </cell>
          <cell r="B103" t="str">
            <v>65</v>
          </cell>
          <cell r="C103" t="str">
            <v>65</v>
          </cell>
          <cell r="D103" t="str">
            <v>66</v>
          </cell>
        </row>
        <row r="104">
          <cell r="A104">
            <v>313001001068</v>
          </cell>
          <cell r="B104" t="str">
            <v>65</v>
          </cell>
          <cell r="C104" t="str">
            <v>61</v>
          </cell>
          <cell r="D104" t="str">
            <v>61</v>
          </cell>
        </row>
        <row r="105">
          <cell r="A105">
            <v>313001001076</v>
          </cell>
          <cell r="B105" t="str">
            <v>60</v>
          </cell>
          <cell r="C105" t="str">
            <v>61</v>
          </cell>
          <cell r="D105" t="str">
            <v>60</v>
          </cell>
        </row>
        <row r="106">
          <cell r="A106">
            <v>313001001165</v>
          </cell>
          <cell r="B106" t="str">
            <v>60</v>
          </cell>
          <cell r="C106" t="str">
            <v>61</v>
          </cell>
          <cell r="D106" t="str">
            <v>65</v>
          </cell>
        </row>
        <row r="107">
          <cell r="A107">
            <v>313001001181</v>
          </cell>
          <cell r="B107" t="str">
            <v>53</v>
          </cell>
          <cell r="C107" t="str">
            <v>55</v>
          </cell>
          <cell r="D107" t="str">
            <v>56</v>
          </cell>
        </row>
        <row r="108">
          <cell r="A108">
            <v>313001001190</v>
          </cell>
          <cell r="B108" t="str">
            <v>64</v>
          </cell>
          <cell r="C108" t="str">
            <v>62</v>
          </cell>
          <cell r="D108" t="str">
            <v>64</v>
          </cell>
        </row>
        <row r="109">
          <cell r="A109">
            <v>313001001211</v>
          </cell>
          <cell r="B109" t="str">
            <v>55</v>
          </cell>
          <cell r="C109" t="str">
            <v>54</v>
          </cell>
          <cell r="D109" t="str">
            <v>55</v>
          </cell>
        </row>
        <row r="110">
          <cell r="A110">
            <v>313001002251</v>
          </cell>
          <cell r="B110" t="str">
            <v>60</v>
          </cell>
          <cell r="C110" t="str">
            <v>63</v>
          </cell>
          <cell r="D110" t="str">
            <v>59</v>
          </cell>
        </row>
        <row r="111">
          <cell r="A111">
            <v>313001002277</v>
          </cell>
          <cell r="B111" t="str">
            <v>67</v>
          </cell>
          <cell r="C111" t="str">
            <v>66</v>
          </cell>
          <cell r="D111" t="str">
            <v>65</v>
          </cell>
        </row>
        <row r="112">
          <cell r="A112">
            <v>313001002307</v>
          </cell>
          <cell r="B112" t="str">
            <v>59</v>
          </cell>
          <cell r="C112" t="str">
            <v>57</v>
          </cell>
          <cell r="D112" t="str">
            <v>60</v>
          </cell>
        </row>
        <row r="113">
          <cell r="A113">
            <v>313001002340</v>
          </cell>
          <cell r="B113" t="str">
            <v>58</v>
          </cell>
          <cell r="C113" t="str">
            <v>56</v>
          </cell>
          <cell r="D113" t="str">
            <v>57</v>
          </cell>
        </row>
        <row r="114">
          <cell r="A114">
            <v>313001002421</v>
          </cell>
          <cell r="B114" t="str">
            <v>58</v>
          </cell>
          <cell r="C114" t="str">
            <v>62</v>
          </cell>
          <cell r="D114" t="str">
            <v>61</v>
          </cell>
        </row>
        <row r="115">
          <cell r="A115">
            <v>313001002714</v>
          </cell>
          <cell r="B115" t="str">
            <v>56</v>
          </cell>
          <cell r="C115" t="str">
            <v>58</v>
          </cell>
          <cell r="D115" t="str">
            <v>56</v>
          </cell>
        </row>
        <row r="116">
          <cell r="A116">
            <v>313001003095</v>
          </cell>
          <cell r="B116" t="str">
            <v>66</v>
          </cell>
          <cell r="C116" t="str">
            <v>68</v>
          </cell>
          <cell r="D116" t="str">
            <v>68</v>
          </cell>
        </row>
        <row r="117">
          <cell r="A117">
            <v>313001003117</v>
          </cell>
          <cell r="B117" t="str">
            <v>53</v>
          </cell>
          <cell r="C117" t="str">
            <v>56</v>
          </cell>
          <cell r="D117" t="str">
            <v>56</v>
          </cell>
        </row>
        <row r="118">
          <cell r="A118">
            <v>313001003842</v>
          </cell>
          <cell r="B118" t="str">
            <v>60</v>
          </cell>
          <cell r="C118" t="str">
            <v>58</v>
          </cell>
          <cell r="D118" t="str">
            <v>56</v>
          </cell>
        </row>
        <row r="119">
          <cell r="A119">
            <v>313001004750</v>
          </cell>
          <cell r="B119" t="str">
            <v>49</v>
          </cell>
          <cell r="C119" t="str">
            <v>51</v>
          </cell>
          <cell r="D119" t="str">
            <v>49</v>
          </cell>
        </row>
        <row r="120">
          <cell r="A120">
            <v>313001005098</v>
          </cell>
          <cell r="B120" t="str">
            <v>60</v>
          </cell>
          <cell r="C120" t="str">
            <v>60</v>
          </cell>
          <cell r="D120" t="str">
            <v>61</v>
          </cell>
        </row>
        <row r="121">
          <cell r="A121">
            <v>313001005136</v>
          </cell>
          <cell r="B121" t="str">
            <v>57</v>
          </cell>
          <cell r="C121" t="str">
            <v>63</v>
          </cell>
          <cell r="D121" t="str">
            <v>61</v>
          </cell>
        </row>
        <row r="122">
          <cell r="A122">
            <v>313001005225</v>
          </cell>
          <cell r="B122" t="str">
            <v>45</v>
          </cell>
          <cell r="C122" t="str">
            <v>45</v>
          </cell>
          <cell r="D122" t="str">
            <v>46</v>
          </cell>
        </row>
        <row r="123">
          <cell r="A123">
            <v>313001005276</v>
          </cell>
          <cell r="B123" t="str">
            <v>62</v>
          </cell>
          <cell r="C123" t="str">
            <v>62</v>
          </cell>
          <cell r="D123" t="str">
            <v>61</v>
          </cell>
        </row>
        <row r="124">
          <cell r="A124">
            <v>313001005411</v>
          </cell>
          <cell r="B124" t="str">
            <v>59</v>
          </cell>
          <cell r="C124" t="str">
            <v>55</v>
          </cell>
        </row>
        <row r="125">
          <cell r="A125">
            <v>313001005705</v>
          </cell>
          <cell r="B125" t="str">
            <v>68</v>
          </cell>
        </row>
        <row r="126">
          <cell r="A126">
            <v>313001005845</v>
          </cell>
          <cell r="B126" t="str">
            <v>64</v>
          </cell>
          <cell r="C126" t="str">
            <v>61</v>
          </cell>
          <cell r="D126" t="str">
            <v>63</v>
          </cell>
        </row>
        <row r="127">
          <cell r="A127">
            <v>313001005985</v>
          </cell>
          <cell r="B127" t="str">
            <v>69</v>
          </cell>
          <cell r="C127" t="str">
            <v>68</v>
          </cell>
          <cell r="D127" t="str">
            <v>68</v>
          </cell>
        </row>
        <row r="128">
          <cell r="A128">
            <v>313001006281</v>
          </cell>
          <cell r="B128" t="str">
            <v>51</v>
          </cell>
          <cell r="C128" t="str">
            <v>52</v>
          </cell>
          <cell r="D128" t="str">
            <v>54</v>
          </cell>
        </row>
        <row r="129">
          <cell r="A129">
            <v>313001006337</v>
          </cell>
          <cell r="B129" t="str">
            <v>56</v>
          </cell>
          <cell r="C129" t="str">
            <v>54</v>
          </cell>
          <cell r="D129" t="str">
            <v>59</v>
          </cell>
        </row>
        <row r="130">
          <cell r="A130">
            <v>313001006485</v>
          </cell>
          <cell r="B130" t="str">
            <v>70</v>
          </cell>
          <cell r="C130" t="str">
            <v>72</v>
          </cell>
          <cell r="D130" t="str">
            <v>69</v>
          </cell>
        </row>
        <row r="131">
          <cell r="A131">
            <v>313001006639</v>
          </cell>
          <cell r="B131" t="str">
            <v>54</v>
          </cell>
          <cell r="C131" t="str">
            <v>56</v>
          </cell>
          <cell r="D131" t="str">
            <v>57</v>
          </cell>
        </row>
        <row r="132">
          <cell r="A132">
            <v>313001006698</v>
          </cell>
          <cell r="B132" t="str">
            <v>62</v>
          </cell>
          <cell r="C132" t="str">
            <v>65</v>
          </cell>
          <cell r="D132" t="str">
            <v>63</v>
          </cell>
        </row>
        <row r="133">
          <cell r="A133">
            <v>313001006701</v>
          </cell>
          <cell r="B133" t="str">
            <v>55</v>
          </cell>
          <cell r="C133" t="str">
            <v>56</v>
          </cell>
          <cell r="D133" t="str">
            <v>57</v>
          </cell>
        </row>
        <row r="134">
          <cell r="A134">
            <v>313001007040</v>
          </cell>
          <cell r="B134" t="str">
            <v>55</v>
          </cell>
          <cell r="C134" t="str">
            <v>55</v>
          </cell>
          <cell r="D134" t="str">
            <v>58</v>
          </cell>
        </row>
        <row r="135">
          <cell r="A135">
            <v>313001007058</v>
          </cell>
          <cell r="B135" t="str">
            <v>71</v>
          </cell>
          <cell r="C135" t="str">
            <v>70</v>
          </cell>
          <cell r="D135" t="str">
            <v>74</v>
          </cell>
        </row>
        <row r="136">
          <cell r="A136">
            <v>313001007091</v>
          </cell>
          <cell r="B136" t="str">
            <v>63</v>
          </cell>
          <cell r="C136" t="str">
            <v>64</v>
          </cell>
          <cell r="D136" t="str">
            <v>62</v>
          </cell>
        </row>
        <row r="137">
          <cell r="A137">
            <v>313001007244</v>
          </cell>
          <cell r="B137" t="str">
            <v>52</v>
          </cell>
          <cell r="C137" t="str">
            <v>54</v>
          </cell>
          <cell r="D137" t="str">
            <v>55</v>
          </cell>
        </row>
        <row r="138">
          <cell r="A138">
            <v>313001007619</v>
          </cell>
          <cell r="B138" t="str">
            <v>52</v>
          </cell>
          <cell r="C138" t="str">
            <v>54</v>
          </cell>
          <cell r="D138" t="str">
            <v>58</v>
          </cell>
        </row>
        <row r="139">
          <cell r="A139">
            <v>313001007872</v>
          </cell>
          <cell r="B139" t="str">
            <v>59</v>
          </cell>
          <cell r="C139" t="str">
            <v>63</v>
          </cell>
          <cell r="D139" t="str">
            <v>62</v>
          </cell>
        </row>
        <row r="140">
          <cell r="A140">
            <v>313001008381</v>
          </cell>
          <cell r="B140" t="str">
            <v>52</v>
          </cell>
          <cell r="C140" t="str">
            <v>47</v>
          </cell>
          <cell r="D140" t="str">
            <v>51</v>
          </cell>
        </row>
        <row r="141">
          <cell r="A141">
            <v>313001008399</v>
          </cell>
          <cell r="B141" t="str">
            <v>58</v>
          </cell>
          <cell r="C141" t="str">
            <v>62</v>
          </cell>
          <cell r="D141" t="str">
            <v>63</v>
          </cell>
        </row>
        <row r="142">
          <cell r="A142">
            <v>313001008411</v>
          </cell>
          <cell r="B142" t="str">
            <v>49</v>
          </cell>
          <cell r="C142" t="str">
            <v>48</v>
          </cell>
          <cell r="D142" t="str">
            <v>47</v>
          </cell>
        </row>
        <row r="143">
          <cell r="A143">
            <v>313001008500</v>
          </cell>
          <cell r="B143" t="str">
            <v>47</v>
          </cell>
          <cell r="C143" t="str">
            <v>49</v>
          </cell>
          <cell r="D143" t="str">
            <v>38</v>
          </cell>
        </row>
        <row r="144">
          <cell r="A144">
            <v>313001008518</v>
          </cell>
          <cell r="B144" t="str">
            <v>54</v>
          </cell>
          <cell r="C144" t="str">
            <v>54</v>
          </cell>
          <cell r="D144" t="str">
            <v>53</v>
          </cell>
        </row>
        <row r="145">
          <cell r="A145">
            <v>313001008526</v>
          </cell>
          <cell r="B145" t="str">
            <v>51</v>
          </cell>
          <cell r="C145" t="str">
            <v>51</v>
          </cell>
          <cell r="D145" t="str">
            <v>55</v>
          </cell>
        </row>
        <row r="146">
          <cell r="A146">
            <v>313001008771</v>
          </cell>
          <cell r="B146" t="str">
            <v>66</v>
          </cell>
          <cell r="C146" t="str">
            <v>66</v>
          </cell>
          <cell r="D146" t="str">
            <v>69</v>
          </cell>
        </row>
        <row r="147">
          <cell r="A147">
            <v>313001008933</v>
          </cell>
          <cell r="B147" t="str">
            <v>47</v>
          </cell>
          <cell r="C147" t="str">
            <v>51</v>
          </cell>
          <cell r="D147" t="str">
            <v>49</v>
          </cell>
        </row>
        <row r="148">
          <cell r="A148">
            <v>313001009204</v>
          </cell>
          <cell r="B148" t="str">
            <v>50</v>
          </cell>
          <cell r="C148" t="str">
            <v>50</v>
          </cell>
          <cell r="D148" t="str">
            <v>54</v>
          </cell>
        </row>
        <row r="149">
          <cell r="A149">
            <v>313001009328</v>
          </cell>
          <cell r="B149" t="str">
            <v>62</v>
          </cell>
          <cell r="C149" t="str">
            <v>62</v>
          </cell>
          <cell r="D149" t="str">
            <v>68</v>
          </cell>
        </row>
        <row r="150">
          <cell r="A150">
            <v>313001009361</v>
          </cell>
          <cell r="B150" t="str">
            <v>59</v>
          </cell>
          <cell r="C150" t="str">
            <v>57</v>
          </cell>
          <cell r="D150" t="str">
            <v>61</v>
          </cell>
        </row>
        <row r="151">
          <cell r="A151">
            <v>313001012281</v>
          </cell>
          <cell r="B151" t="str">
            <v>63</v>
          </cell>
          <cell r="C151" t="str">
            <v>64</v>
          </cell>
          <cell r="D151" t="str">
            <v>65</v>
          </cell>
        </row>
        <row r="152">
          <cell r="A152">
            <v>313001012515</v>
          </cell>
          <cell r="B152" t="str">
            <v>69</v>
          </cell>
          <cell r="C152" t="str">
            <v>73</v>
          </cell>
          <cell r="D152" t="str">
            <v>71</v>
          </cell>
        </row>
        <row r="153">
          <cell r="A153">
            <v>313001012744</v>
          </cell>
          <cell r="B153" t="str">
            <v>46</v>
          </cell>
          <cell r="C153" t="str">
            <v>47</v>
          </cell>
          <cell r="D153" t="str">
            <v>46</v>
          </cell>
        </row>
        <row r="154">
          <cell r="A154">
            <v>313001012868</v>
          </cell>
          <cell r="B154" t="str">
            <v>50</v>
          </cell>
          <cell r="C154" t="str">
            <v>45</v>
          </cell>
          <cell r="D154" t="str">
            <v>51</v>
          </cell>
        </row>
        <row r="155">
          <cell r="A155">
            <v>313001012876</v>
          </cell>
          <cell r="B155" t="str">
            <v>59</v>
          </cell>
          <cell r="C155" t="str">
            <v>63</v>
          </cell>
          <cell r="D155" t="str">
            <v>58</v>
          </cell>
        </row>
        <row r="156">
          <cell r="A156">
            <v>313001012892</v>
          </cell>
          <cell r="B156" t="str">
            <v>54</v>
          </cell>
          <cell r="C156" t="str">
            <v>57</v>
          </cell>
          <cell r="D156" t="str">
            <v>55</v>
          </cell>
        </row>
        <row r="157">
          <cell r="A157">
            <v>313001013163</v>
          </cell>
          <cell r="B157" t="str">
            <v>54</v>
          </cell>
          <cell r="C157" t="str">
            <v>52</v>
          </cell>
          <cell r="D157" t="str">
            <v>53</v>
          </cell>
        </row>
        <row r="158">
          <cell r="A158">
            <v>313001013279</v>
          </cell>
          <cell r="B158" t="str">
            <v>59</v>
          </cell>
          <cell r="C158" t="str">
            <v>60</v>
          </cell>
          <cell r="D158" t="str">
            <v>61</v>
          </cell>
        </row>
        <row r="159">
          <cell r="A159">
            <v>313001013431</v>
          </cell>
          <cell r="B159" t="str">
            <v>48</v>
          </cell>
          <cell r="C159" t="str">
            <v>45</v>
          </cell>
          <cell r="D159" t="str">
            <v>43</v>
          </cell>
        </row>
        <row r="160">
          <cell r="A160">
            <v>313001013571</v>
          </cell>
          <cell r="B160" t="str">
            <v>47</v>
          </cell>
          <cell r="D160" t="str">
            <v>33</v>
          </cell>
        </row>
        <row r="161">
          <cell r="A161">
            <v>313001013635</v>
          </cell>
          <cell r="D161" t="str">
            <v>56</v>
          </cell>
        </row>
        <row r="162">
          <cell r="A162">
            <v>313001013651</v>
          </cell>
          <cell r="B162" t="str">
            <v>69</v>
          </cell>
          <cell r="C162" t="str">
            <v>73</v>
          </cell>
          <cell r="D162" t="str">
            <v>73</v>
          </cell>
        </row>
        <row r="163">
          <cell r="A163">
            <v>313001013783</v>
          </cell>
          <cell r="B163" t="str">
            <v>47</v>
          </cell>
          <cell r="C163" t="str">
            <v>46</v>
          </cell>
          <cell r="D163" t="str">
            <v>51</v>
          </cell>
        </row>
        <row r="164">
          <cell r="A164">
            <v>313001027059</v>
          </cell>
          <cell r="B164" t="str">
            <v>49</v>
          </cell>
          <cell r="C164" t="str">
            <v>51</v>
          </cell>
          <cell r="D164" t="str">
            <v>52</v>
          </cell>
        </row>
        <row r="165">
          <cell r="A165">
            <v>313001027199</v>
          </cell>
          <cell r="B165" t="str">
            <v>54</v>
          </cell>
          <cell r="C165" t="str">
            <v>53</v>
          </cell>
          <cell r="D165" t="str">
            <v>53</v>
          </cell>
        </row>
        <row r="166">
          <cell r="A166">
            <v>313001027351</v>
          </cell>
          <cell r="B166" t="str">
            <v>53</v>
          </cell>
          <cell r="C166" t="str">
            <v>50</v>
          </cell>
          <cell r="D166" t="str">
            <v>55</v>
          </cell>
        </row>
        <row r="167">
          <cell r="A167">
            <v>313001028098</v>
          </cell>
          <cell r="B167" t="str">
            <v>53</v>
          </cell>
          <cell r="C167" t="str">
            <v>61</v>
          </cell>
          <cell r="D167" t="str">
            <v>52</v>
          </cell>
        </row>
        <row r="168">
          <cell r="A168">
            <v>313001028639</v>
          </cell>
          <cell r="B168" t="str">
            <v>51</v>
          </cell>
          <cell r="D168" t="str">
            <v>51</v>
          </cell>
        </row>
        <row r="169">
          <cell r="A169">
            <v>313001028829</v>
          </cell>
          <cell r="B169" t="str">
            <v>45</v>
          </cell>
          <cell r="C169" t="str">
            <v>44</v>
          </cell>
          <cell r="D169" t="str">
            <v>51</v>
          </cell>
        </row>
        <row r="170">
          <cell r="A170">
            <v>313001028843</v>
          </cell>
          <cell r="B170" t="str">
            <v>53</v>
          </cell>
          <cell r="C170" t="str">
            <v>54</v>
          </cell>
          <cell r="D170" t="str">
            <v>53</v>
          </cell>
        </row>
        <row r="171">
          <cell r="A171">
            <v>313001028868</v>
          </cell>
          <cell r="B171" t="str">
            <v>63</v>
          </cell>
          <cell r="C171" t="str">
            <v>66</v>
          </cell>
          <cell r="D171" t="str">
            <v>63</v>
          </cell>
        </row>
        <row r="172">
          <cell r="A172">
            <v>313001028891</v>
          </cell>
          <cell r="B172" t="str">
            <v>45</v>
          </cell>
        </row>
        <row r="173">
          <cell r="A173">
            <v>313001028985</v>
          </cell>
          <cell r="B173" t="str">
            <v>51</v>
          </cell>
          <cell r="C173" t="str">
            <v>55</v>
          </cell>
          <cell r="D173" t="str">
            <v>51</v>
          </cell>
        </row>
        <row r="174">
          <cell r="A174">
            <v>313001029108</v>
          </cell>
          <cell r="B174" t="str">
            <v>50</v>
          </cell>
        </row>
        <row r="175">
          <cell r="A175">
            <v>313001029116</v>
          </cell>
          <cell r="B175" t="str">
            <v>44</v>
          </cell>
          <cell r="C175" t="str">
            <v>47</v>
          </cell>
          <cell r="D175" t="str">
            <v>45</v>
          </cell>
        </row>
        <row r="176">
          <cell r="A176">
            <v>313001029337</v>
          </cell>
          <cell r="B176" t="str">
            <v>62</v>
          </cell>
          <cell r="C176" t="str">
            <v>61</v>
          </cell>
          <cell r="D176" t="str">
            <v>58</v>
          </cell>
        </row>
        <row r="177">
          <cell r="A177">
            <v>313001029353</v>
          </cell>
          <cell r="B177" t="str">
            <v>64</v>
          </cell>
          <cell r="C177" t="str">
            <v>61</v>
          </cell>
          <cell r="D177" t="str">
            <v>63</v>
          </cell>
        </row>
        <row r="178">
          <cell r="A178">
            <v>313001029396</v>
          </cell>
          <cell r="B178" t="str">
            <v>42</v>
          </cell>
          <cell r="C178" t="str">
            <v>44</v>
          </cell>
          <cell r="D178" t="str">
            <v>46</v>
          </cell>
        </row>
        <row r="179">
          <cell r="A179">
            <v>313001029523</v>
          </cell>
          <cell r="B179" t="str">
            <v>65</v>
          </cell>
          <cell r="C179" t="str">
            <v>66</v>
          </cell>
          <cell r="D179" t="str">
            <v>67</v>
          </cell>
        </row>
        <row r="180">
          <cell r="A180">
            <v>313001029671</v>
          </cell>
          <cell r="D180" t="str">
            <v>53</v>
          </cell>
        </row>
        <row r="181">
          <cell r="A181">
            <v>313001029680</v>
          </cell>
          <cell r="B181" t="str">
            <v>59</v>
          </cell>
          <cell r="C181" t="str">
            <v>58</v>
          </cell>
          <cell r="D181" t="str">
            <v>58</v>
          </cell>
        </row>
        <row r="182">
          <cell r="A182">
            <v>313001029868</v>
          </cell>
          <cell r="C182" t="str">
            <v>50</v>
          </cell>
          <cell r="D182" t="str">
            <v>49</v>
          </cell>
        </row>
        <row r="183">
          <cell r="A183">
            <v>313001029931</v>
          </cell>
          <cell r="B183" t="str">
            <v>42</v>
          </cell>
          <cell r="C183" t="str">
            <v>45</v>
          </cell>
          <cell r="D183" t="str">
            <v>44</v>
          </cell>
        </row>
        <row r="184">
          <cell r="A184">
            <v>313001029981</v>
          </cell>
          <cell r="B184" t="str">
            <v>45</v>
          </cell>
          <cell r="C184" t="str">
            <v>51</v>
          </cell>
          <cell r="D184" t="str">
            <v>52</v>
          </cell>
        </row>
        <row r="185">
          <cell r="A185">
            <v>313001030025</v>
          </cell>
          <cell r="C185" t="str">
            <v>62</v>
          </cell>
          <cell r="D185" t="str">
            <v>65</v>
          </cell>
        </row>
        <row r="186">
          <cell r="A186">
            <v>313001800051</v>
          </cell>
          <cell r="D186" t="str">
            <v>45</v>
          </cell>
        </row>
        <row r="187">
          <cell r="A187">
            <v>313001800254</v>
          </cell>
          <cell r="D187" t="str">
            <v>61</v>
          </cell>
        </row>
        <row r="188">
          <cell r="A188">
            <v>313001800459</v>
          </cell>
          <cell r="D188" t="str">
            <v>51</v>
          </cell>
        </row>
        <row r="189">
          <cell r="A189">
            <v>313001800092</v>
          </cell>
          <cell r="C189" t="str">
            <v>43</v>
          </cell>
        </row>
        <row r="190">
          <cell r="A190">
            <v>313001800599</v>
          </cell>
          <cell r="B190" t="str">
            <v>57</v>
          </cell>
        </row>
        <row r="191">
          <cell r="A191">
            <v>313001800521</v>
          </cell>
          <cell r="C191" t="str">
            <v>38</v>
          </cell>
          <cell r="D191" t="str">
            <v>52</v>
          </cell>
        </row>
        <row r="192">
          <cell r="A192">
            <v>313001800599</v>
          </cell>
          <cell r="C192" t="str">
            <v>55</v>
          </cell>
          <cell r="D192" t="str">
            <v>57</v>
          </cell>
        </row>
        <row r="193">
          <cell r="A193">
            <v>313001800637</v>
          </cell>
          <cell r="B193" t="str">
            <v>54</v>
          </cell>
          <cell r="C193" t="str">
            <v>51</v>
          </cell>
          <cell r="D193" t="str">
            <v>49</v>
          </cell>
        </row>
        <row r="194">
          <cell r="A194">
            <v>313001800751</v>
          </cell>
          <cell r="B194" t="str">
            <v>43</v>
          </cell>
        </row>
        <row r="195">
          <cell r="A195">
            <v>413001004703</v>
          </cell>
          <cell r="B195" t="str">
            <v>44</v>
          </cell>
          <cell r="C195" t="str">
            <v>46</v>
          </cell>
          <cell r="D195" t="str">
            <v>45</v>
          </cell>
        </row>
        <row r="196">
          <cell r="A196">
            <v>413001007648</v>
          </cell>
          <cell r="B196" t="str">
            <v>56</v>
          </cell>
          <cell r="C196" t="str">
            <v>60</v>
          </cell>
          <cell r="D196" t="str">
            <v>58</v>
          </cell>
        </row>
        <row r="197">
          <cell r="A197">
            <v>413001008024</v>
          </cell>
          <cell r="B197" t="str">
            <v>58</v>
          </cell>
          <cell r="C197" t="str">
            <v>63</v>
          </cell>
          <cell r="D197" t="str">
            <v>58</v>
          </cell>
        </row>
        <row r="198">
          <cell r="A198">
            <v>413001013176</v>
          </cell>
          <cell r="B198" t="str">
            <v>43</v>
          </cell>
          <cell r="C198" t="str">
            <v>46</v>
          </cell>
          <cell r="D198" t="str">
            <v>44</v>
          </cell>
        </row>
        <row r="199">
          <cell r="A199">
            <v>413001027126</v>
          </cell>
          <cell r="D199" t="str">
            <v>49</v>
          </cell>
        </row>
      </sheetData>
      <sheetData sheetId="6">
        <row r="2">
          <cell r="A2">
            <v>113001000143</v>
          </cell>
          <cell r="B2" t="str">
            <v>37</v>
          </cell>
          <cell r="C2" t="str">
            <v>38</v>
          </cell>
          <cell r="D2" t="str">
            <v>39</v>
          </cell>
        </row>
        <row r="3">
          <cell r="A3">
            <v>113001000160</v>
          </cell>
          <cell r="B3" t="str">
            <v>38</v>
          </cell>
          <cell r="C3" t="str">
            <v>42</v>
          </cell>
          <cell r="D3" t="str">
            <v>41</v>
          </cell>
        </row>
        <row r="4">
          <cell r="A4">
            <v>113001000241</v>
          </cell>
          <cell r="B4" t="str">
            <v>49</v>
          </cell>
          <cell r="C4" t="str">
            <v>49</v>
          </cell>
          <cell r="D4" t="str">
            <v>49</v>
          </cell>
        </row>
        <row r="5">
          <cell r="A5">
            <v>113001000259</v>
          </cell>
          <cell r="B5" t="str">
            <v>42</v>
          </cell>
          <cell r="C5" t="str">
            <v>45</v>
          </cell>
          <cell r="D5" t="str">
            <v>46</v>
          </cell>
        </row>
        <row r="6">
          <cell r="A6">
            <v>113001000321</v>
          </cell>
          <cell r="B6" t="str">
            <v>47</v>
          </cell>
          <cell r="C6" t="str">
            <v>44</v>
          </cell>
          <cell r="D6" t="str">
            <v>49</v>
          </cell>
        </row>
        <row r="7">
          <cell r="A7">
            <v>113001000348</v>
          </cell>
          <cell r="B7" t="str">
            <v>53</v>
          </cell>
          <cell r="C7" t="str">
            <v>52</v>
          </cell>
          <cell r="D7" t="str">
            <v>52</v>
          </cell>
        </row>
        <row r="8">
          <cell r="A8">
            <v>113001000429</v>
          </cell>
          <cell r="B8" t="str">
            <v>40</v>
          </cell>
          <cell r="C8" t="str">
            <v>42</v>
          </cell>
          <cell r="D8" t="str">
            <v>42</v>
          </cell>
        </row>
        <row r="9">
          <cell r="A9">
            <v>113001000437</v>
          </cell>
          <cell r="B9" t="str">
            <v>46</v>
          </cell>
          <cell r="C9" t="str">
            <v>51</v>
          </cell>
          <cell r="D9" t="str">
            <v>49</v>
          </cell>
        </row>
        <row r="10">
          <cell r="A10">
            <v>113001000721</v>
          </cell>
          <cell r="B10" t="str">
            <v>52</v>
          </cell>
          <cell r="C10" t="str">
            <v>54</v>
          </cell>
          <cell r="D10" t="str">
            <v>52</v>
          </cell>
        </row>
        <row r="11">
          <cell r="A11">
            <v>113001000739</v>
          </cell>
          <cell r="B11" t="str">
            <v>42</v>
          </cell>
          <cell r="C11" t="str">
            <v>43</v>
          </cell>
          <cell r="D11" t="str">
            <v>39</v>
          </cell>
        </row>
        <row r="12">
          <cell r="A12">
            <v>113001000771</v>
          </cell>
          <cell r="B12" t="str">
            <v>48</v>
          </cell>
          <cell r="C12" t="str">
            <v>47</v>
          </cell>
          <cell r="D12" t="str">
            <v>49</v>
          </cell>
        </row>
        <row r="13">
          <cell r="A13">
            <v>113001000852</v>
          </cell>
          <cell r="B13" t="str">
            <v>44</v>
          </cell>
          <cell r="C13" t="str">
            <v>47</v>
          </cell>
          <cell r="D13" t="str">
            <v>50</v>
          </cell>
        </row>
        <row r="14">
          <cell r="A14">
            <v>113001000879</v>
          </cell>
          <cell r="B14" t="str">
            <v>44</v>
          </cell>
          <cell r="C14" t="str">
            <v>47</v>
          </cell>
          <cell r="D14" t="str">
            <v>46</v>
          </cell>
        </row>
        <row r="15">
          <cell r="A15">
            <v>113001001336</v>
          </cell>
          <cell r="B15" t="str">
            <v>46</v>
          </cell>
          <cell r="C15" t="str">
            <v>52</v>
          </cell>
          <cell r="D15" t="str">
            <v>55</v>
          </cell>
        </row>
        <row r="16">
          <cell r="A16">
            <v>113001001450</v>
          </cell>
          <cell r="B16" t="str">
            <v>45</v>
          </cell>
          <cell r="C16" t="str">
            <v>43</v>
          </cell>
          <cell r="D16" t="str">
            <v>45</v>
          </cell>
        </row>
        <row r="17">
          <cell r="A17">
            <v>113001001484</v>
          </cell>
          <cell r="B17" t="str">
            <v>48</v>
          </cell>
          <cell r="C17" t="str">
            <v>49</v>
          </cell>
          <cell r="D17" t="str">
            <v>50</v>
          </cell>
        </row>
        <row r="18">
          <cell r="A18">
            <v>113001001492</v>
          </cell>
          <cell r="B18" t="str">
            <v>42</v>
          </cell>
          <cell r="C18" t="str">
            <v>43</v>
          </cell>
          <cell r="D18" t="str">
            <v>44</v>
          </cell>
        </row>
        <row r="19">
          <cell r="A19">
            <v>113001001581</v>
          </cell>
          <cell r="B19" t="str">
            <v>43</v>
          </cell>
          <cell r="C19" t="str">
            <v>44</v>
          </cell>
          <cell r="D19" t="str">
            <v>45</v>
          </cell>
        </row>
        <row r="20">
          <cell r="A20">
            <v>113001001697</v>
          </cell>
          <cell r="B20" t="str">
            <v>48</v>
          </cell>
          <cell r="C20" t="str">
            <v>46</v>
          </cell>
          <cell r="D20" t="str">
            <v>48</v>
          </cell>
        </row>
        <row r="21">
          <cell r="A21">
            <v>113001001719</v>
          </cell>
          <cell r="B21" t="str">
            <v>52</v>
          </cell>
          <cell r="C21" t="str">
            <v>56</v>
          </cell>
          <cell r="D21" t="str">
            <v>58</v>
          </cell>
        </row>
        <row r="22">
          <cell r="A22">
            <v>113001001727</v>
          </cell>
          <cell r="B22" t="str">
            <v>45</v>
          </cell>
          <cell r="C22" t="str">
            <v>46</v>
          </cell>
          <cell r="D22" t="str">
            <v>47</v>
          </cell>
        </row>
        <row r="23">
          <cell r="A23">
            <v>113001001816</v>
          </cell>
          <cell r="B23" t="str">
            <v>41</v>
          </cell>
          <cell r="C23" t="str">
            <v>44</v>
          </cell>
          <cell r="D23" t="str">
            <v>43</v>
          </cell>
        </row>
        <row r="24">
          <cell r="A24">
            <v>113001001972</v>
          </cell>
          <cell r="B24" t="str">
            <v>47</v>
          </cell>
          <cell r="C24" t="str">
            <v>49</v>
          </cell>
          <cell r="D24" t="str">
            <v>50</v>
          </cell>
        </row>
        <row r="25">
          <cell r="A25">
            <v>113001002057</v>
          </cell>
          <cell r="B25" t="str">
            <v>54</v>
          </cell>
          <cell r="C25" t="str">
            <v>55</v>
          </cell>
          <cell r="D25" t="str">
            <v>59</v>
          </cell>
        </row>
        <row r="26">
          <cell r="A26">
            <v>113001002120</v>
          </cell>
          <cell r="B26" t="str">
            <v>43</v>
          </cell>
          <cell r="C26" t="str">
            <v>44</v>
          </cell>
          <cell r="D26" t="str">
            <v>44</v>
          </cell>
        </row>
        <row r="27">
          <cell r="A27">
            <v>113001002138</v>
          </cell>
          <cell r="B27" t="str">
            <v>39</v>
          </cell>
          <cell r="C27" t="str">
            <v>41</v>
          </cell>
          <cell r="D27" t="str">
            <v>46</v>
          </cell>
        </row>
        <row r="28">
          <cell r="A28">
            <v>113001002413</v>
          </cell>
          <cell r="B28" t="str">
            <v>45</v>
          </cell>
          <cell r="C28" t="str">
            <v>45</v>
          </cell>
          <cell r="D28" t="str">
            <v>48</v>
          </cell>
        </row>
        <row r="29">
          <cell r="A29">
            <v>113001002626</v>
          </cell>
          <cell r="B29" t="str">
            <v>46</v>
          </cell>
          <cell r="C29" t="str">
            <v>43</v>
          </cell>
          <cell r="D29" t="str">
            <v>48</v>
          </cell>
        </row>
        <row r="30">
          <cell r="A30">
            <v>113001002812</v>
          </cell>
          <cell r="B30" t="str">
            <v>45</v>
          </cell>
          <cell r="C30" t="str">
            <v>44</v>
          </cell>
          <cell r="D30" t="str">
            <v>46</v>
          </cell>
        </row>
        <row r="31">
          <cell r="A31">
            <v>113001002952</v>
          </cell>
          <cell r="B31" t="str">
            <v>47</v>
          </cell>
          <cell r="C31" t="str">
            <v>50</v>
          </cell>
          <cell r="D31" t="str">
            <v>50</v>
          </cell>
        </row>
        <row r="32">
          <cell r="A32">
            <v>113001002979</v>
          </cell>
          <cell r="B32" t="str">
            <v>51</v>
          </cell>
          <cell r="C32" t="str">
            <v>53</v>
          </cell>
          <cell r="D32" t="str">
            <v>52</v>
          </cell>
        </row>
        <row r="33">
          <cell r="A33">
            <v>113001003053</v>
          </cell>
          <cell r="B33" t="str">
            <v>55</v>
          </cell>
          <cell r="C33" t="str">
            <v>58</v>
          </cell>
          <cell r="D33" t="str">
            <v>59</v>
          </cell>
        </row>
        <row r="34">
          <cell r="A34">
            <v>113001003061</v>
          </cell>
          <cell r="B34" t="str">
            <v>55</v>
          </cell>
          <cell r="C34" t="str">
            <v>54</v>
          </cell>
          <cell r="D34" t="str">
            <v>59</v>
          </cell>
        </row>
        <row r="35">
          <cell r="A35">
            <v>113001003126</v>
          </cell>
          <cell r="B35" t="str">
            <v>41</v>
          </cell>
          <cell r="C35" t="str">
            <v>42</v>
          </cell>
          <cell r="D35" t="str">
            <v>42</v>
          </cell>
        </row>
        <row r="36">
          <cell r="A36">
            <v>113001003274</v>
          </cell>
          <cell r="B36" t="str">
            <v>51</v>
          </cell>
          <cell r="C36" t="str">
            <v>54</v>
          </cell>
          <cell r="D36" t="str">
            <v>56</v>
          </cell>
        </row>
        <row r="37">
          <cell r="A37">
            <v>113001003771</v>
          </cell>
          <cell r="B37" t="str">
            <v>54</v>
          </cell>
          <cell r="C37" t="str">
            <v>53</v>
          </cell>
          <cell r="D37" t="str">
            <v>54</v>
          </cell>
        </row>
        <row r="38">
          <cell r="A38">
            <v>113001004149</v>
          </cell>
          <cell r="B38" t="str">
            <v>46</v>
          </cell>
          <cell r="C38" t="str">
            <v>47</v>
          </cell>
          <cell r="D38" t="str">
            <v>49</v>
          </cell>
        </row>
        <row r="39">
          <cell r="A39">
            <v>113001004254</v>
          </cell>
          <cell r="B39" t="str">
            <v>44</v>
          </cell>
          <cell r="C39" t="str">
            <v>46</v>
          </cell>
          <cell r="D39" t="str">
            <v>45</v>
          </cell>
        </row>
        <row r="40">
          <cell r="A40">
            <v>113001004289</v>
          </cell>
          <cell r="B40" t="str">
            <v>46</v>
          </cell>
          <cell r="C40" t="str">
            <v>50</v>
          </cell>
          <cell r="D40" t="str">
            <v>49</v>
          </cell>
        </row>
        <row r="41">
          <cell r="A41">
            <v>113001005358</v>
          </cell>
          <cell r="B41" t="str">
            <v>45</v>
          </cell>
          <cell r="C41" t="str">
            <v>53</v>
          </cell>
          <cell r="D41" t="str">
            <v>49</v>
          </cell>
        </row>
        <row r="42">
          <cell r="A42">
            <v>113001005374</v>
          </cell>
          <cell r="B42" t="str">
            <v>44</v>
          </cell>
          <cell r="C42" t="str">
            <v>45</v>
          </cell>
          <cell r="D42" t="str">
            <v>47</v>
          </cell>
        </row>
        <row r="43">
          <cell r="A43">
            <v>113001005544</v>
          </cell>
          <cell r="B43" t="str">
            <v>40</v>
          </cell>
          <cell r="C43" t="str">
            <v>42</v>
          </cell>
          <cell r="D43" t="str">
            <v>42</v>
          </cell>
        </row>
        <row r="44">
          <cell r="A44">
            <v>113001006711</v>
          </cell>
          <cell r="B44" t="str">
            <v>35</v>
          </cell>
          <cell r="C44" t="str">
            <v>35</v>
          </cell>
          <cell r="D44" t="str">
            <v>39</v>
          </cell>
        </row>
        <row r="45">
          <cell r="A45">
            <v>113001006800</v>
          </cell>
          <cell r="B45" t="str">
            <v>52</v>
          </cell>
          <cell r="C45" t="str">
            <v>53</v>
          </cell>
          <cell r="D45" t="str">
            <v>57</v>
          </cell>
        </row>
        <row r="46">
          <cell r="A46">
            <v>113001007199</v>
          </cell>
          <cell r="B46" t="str">
            <v>41</v>
          </cell>
          <cell r="C46" t="str">
            <v>45</v>
          </cell>
          <cell r="D46" t="str">
            <v>43</v>
          </cell>
        </row>
        <row r="47">
          <cell r="A47">
            <v>113001007857</v>
          </cell>
          <cell r="B47" t="str">
            <v>44</v>
          </cell>
          <cell r="C47" t="str">
            <v>48</v>
          </cell>
          <cell r="D47" t="str">
            <v>48</v>
          </cell>
        </row>
        <row r="48">
          <cell r="A48">
            <v>113001008268</v>
          </cell>
          <cell r="B48" t="str">
            <v>50</v>
          </cell>
          <cell r="C48" t="str">
            <v>48</v>
          </cell>
          <cell r="D48" t="str">
            <v>60</v>
          </cell>
        </row>
        <row r="49">
          <cell r="A49">
            <v>113001008276</v>
          </cell>
          <cell r="B49" t="str">
            <v>40</v>
          </cell>
          <cell r="C49" t="str">
            <v>47</v>
          </cell>
          <cell r="D49" t="str">
            <v>49</v>
          </cell>
        </row>
        <row r="50">
          <cell r="A50">
            <v>113001008284</v>
          </cell>
          <cell r="B50" t="str">
            <v>41</v>
          </cell>
          <cell r="C50" t="str">
            <v>44</v>
          </cell>
          <cell r="D50" t="str">
            <v>46</v>
          </cell>
        </row>
        <row r="51">
          <cell r="A51">
            <v>113001009281</v>
          </cell>
          <cell r="B51" t="str">
            <v>45</v>
          </cell>
          <cell r="C51" t="str">
            <v>49</v>
          </cell>
          <cell r="D51" t="str">
            <v>48</v>
          </cell>
        </row>
        <row r="52">
          <cell r="A52">
            <v>113001012427</v>
          </cell>
          <cell r="B52" t="str">
            <v>42</v>
          </cell>
          <cell r="C52" t="str">
            <v>44</v>
          </cell>
          <cell r="D52" t="str">
            <v>45</v>
          </cell>
        </row>
        <row r="53">
          <cell r="A53">
            <v>113001012508</v>
          </cell>
          <cell r="B53" t="str">
            <v>46</v>
          </cell>
          <cell r="C53" t="str">
            <v>49</v>
          </cell>
          <cell r="D53" t="str">
            <v>50</v>
          </cell>
        </row>
        <row r="54">
          <cell r="A54">
            <v>113001012788</v>
          </cell>
          <cell r="B54" t="str">
            <v>45</v>
          </cell>
          <cell r="C54" t="str">
            <v>50</v>
          </cell>
          <cell r="D54" t="str">
            <v>53</v>
          </cell>
        </row>
        <row r="55">
          <cell r="A55">
            <v>113001013814</v>
          </cell>
          <cell r="B55" t="str">
            <v>53</v>
          </cell>
          <cell r="C55" t="str">
            <v>54</v>
          </cell>
          <cell r="D55" t="str">
            <v>50</v>
          </cell>
        </row>
        <row r="56">
          <cell r="A56">
            <v>113001020969</v>
          </cell>
          <cell r="B56" t="str">
            <v>44</v>
          </cell>
          <cell r="C56" t="str">
            <v>44</v>
          </cell>
          <cell r="D56" t="str">
            <v>44</v>
          </cell>
        </row>
        <row r="57">
          <cell r="A57">
            <v>113001028421</v>
          </cell>
          <cell r="B57" t="str">
            <v>42</v>
          </cell>
          <cell r="C57" t="str">
            <v>44</v>
          </cell>
          <cell r="D57" t="str">
            <v>43</v>
          </cell>
        </row>
        <row r="58">
          <cell r="A58">
            <v>113001028469</v>
          </cell>
          <cell r="B58" t="str">
            <v>45</v>
          </cell>
          <cell r="C58" t="str">
            <v>48</v>
          </cell>
          <cell r="D58" t="str">
            <v>46</v>
          </cell>
        </row>
        <row r="59">
          <cell r="A59">
            <v>113001028483</v>
          </cell>
          <cell r="B59" t="str">
            <v>48</v>
          </cell>
          <cell r="C59" t="str">
            <v>50</v>
          </cell>
          <cell r="D59" t="str">
            <v>52</v>
          </cell>
        </row>
        <row r="60">
          <cell r="A60">
            <v>113001028919</v>
          </cell>
          <cell r="B60" t="str">
            <v>46</v>
          </cell>
          <cell r="C60" t="str">
            <v>49</v>
          </cell>
          <cell r="D60" t="str">
            <v>50</v>
          </cell>
        </row>
        <row r="61">
          <cell r="A61">
            <v>113001028927</v>
          </cell>
          <cell r="B61" t="str">
            <v>46</v>
          </cell>
          <cell r="C61" t="str">
            <v>49</v>
          </cell>
          <cell r="D61" t="str">
            <v>49</v>
          </cell>
        </row>
        <row r="62">
          <cell r="A62">
            <v>113001029095</v>
          </cell>
          <cell r="B62" t="str">
            <v>41</v>
          </cell>
          <cell r="C62" t="str">
            <v>43</v>
          </cell>
          <cell r="D62" t="str">
            <v>43</v>
          </cell>
        </row>
        <row r="63">
          <cell r="A63">
            <v>113001029851</v>
          </cell>
          <cell r="B63" t="str">
            <v>37</v>
          </cell>
          <cell r="C63" t="str">
            <v>39</v>
          </cell>
          <cell r="D63" t="str">
            <v>40</v>
          </cell>
        </row>
        <row r="64">
          <cell r="A64">
            <v>113001029893</v>
          </cell>
          <cell r="B64" t="str">
            <v>50</v>
          </cell>
          <cell r="C64" t="str">
            <v>48</v>
          </cell>
          <cell r="D64" t="str">
            <v>50</v>
          </cell>
        </row>
        <row r="65">
          <cell r="A65">
            <v>113001030085</v>
          </cell>
          <cell r="B65" t="str">
            <v>43</v>
          </cell>
          <cell r="C65" t="str">
            <v>44</v>
          </cell>
          <cell r="D65" t="str">
            <v>44</v>
          </cell>
        </row>
        <row r="66">
          <cell r="A66">
            <v>113001030093</v>
          </cell>
          <cell r="B66" t="str">
            <v>47</v>
          </cell>
          <cell r="C66" t="str">
            <v>47</v>
          </cell>
          <cell r="D66" t="str">
            <v>48</v>
          </cell>
        </row>
        <row r="67">
          <cell r="A67">
            <v>113001030212</v>
          </cell>
          <cell r="B67" t="str">
            <v>46</v>
          </cell>
          <cell r="C67" t="str">
            <v>48</v>
          </cell>
          <cell r="D67" t="str">
            <v>50</v>
          </cell>
        </row>
        <row r="68">
          <cell r="A68">
            <v>113001800019</v>
          </cell>
          <cell r="B68" t="e">
            <v>#N/A</v>
          </cell>
          <cell r="C68" t="e">
            <v>#N/A</v>
          </cell>
          <cell r="D68" t="str">
            <v>46</v>
          </cell>
        </row>
        <row r="69">
          <cell r="A69">
            <v>113001800123</v>
          </cell>
          <cell r="B69" t="str">
            <v>43</v>
          </cell>
          <cell r="C69" t="str">
            <v>42</v>
          </cell>
          <cell r="D69" t="str">
            <v>43</v>
          </cell>
        </row>
        <row r="70">
          <cell r="A70">
            <v>113001800263</v>
          </cell>
          <cell r="B70" t="str">
            <v>42</v>
          </cell>
          <cell r="C70" t="str">
            <v>44</v>
          </cell>
          <cell r="D70" t="str">
            <v>44</v>
          </cell>
        </row>
        <row r="71">
          <cell r="A71">
            <v>113001800990</v>
          </cell>
          <cell r="B71" t="str">
            <v>42</v>
          </cell>
          <cell r="C71" t="str">
            <v>40</v>
          </cell>
          <cell r="D71" t="str">
            <v>45</v>
          </cell>
        </row>
        <row r="72">
          <cell r="A72">
            <v>213001000059</v>
          </cell>
          <cell r="B72" t="str">
            <v>32</v>
          </cell>
          <cell r="C72" t="str">
            <v>32</v>
          </cell>
          <cell r="D72" t="str">
            <v>40</v>
          </cell>
        </row>
        <row r="73">
          <cell r="A73">
            <v>213001000075</v>
          </cell>
          <cell r="B73" t="str">
            <v>39</v>
          </cell>
          <cell r="C73" t="str">
            <v>37</v>
          </cell>
          <cell r="D73" t="str">
            <v>41</v>
          </cell>
        </row>
        <row r="74">
          <cell r="A74">
            <v>213001000091</v>
          </cell>
          <cell r="B74" t="str">
            <v>42</v>
          </cell>
          <cell r="C74" t="str">
            <v>41</v>
          </cell>
          <cell r="D74" t="str">
            <v>44</v>
          </cell>
        </row>
        <row r="75">
          <cell r="A75">
            <v>213001000245</v>
          </cell>
          <cell r="B75" t="str">
            <v>50</v>
          </cell>
          <cell r="C75" t="str">
            <v>47</v>
          </cell>
          <cell r="D75" t="str">
            <v>51</v>
          </cell>
        </row>
        <row r="76">
          <cell r="A76">
            <v>213001001250</v>
          </cell>
          <cell r="B76" t="str">
            <v>34</v>
          </cell>
          <cell r="C76" t="str">
            <v>37</v>
          </cell>
          <cell r="D76" t="str">
            <v>36</v>
          </cell>
        </row>
        <row r="77">
          <cell r="A77">
            <v>213001001292</v>
          </cell>
          <cell r="B77" t="str">
            <v>37</v>
          </cell>
          <cell r="C77" t="str">
            <v>39</v>
          </cell>
          <cell r="D77" t="str">
            <v>41</v>
          </cell>
        </row>
        <row r="78">
          <cell r="A78">
            <v>213001001306</v>
          </cell>
          <cell r="B78" t="str">
            <v>41</v>
          </cell>
          <cell r="C78" t="str">
            <v>42</v>
          </cell>
          <cell r="D78" t="str">
            <v>43</v>
          </cell>
        </row>
        <row r="79">
          <cell r="A79">
            <v>213001001632</v>
          </cell>
          <cell r="B79" t="str">
            <v>37</v>
          </cell>
          <cell r="C79" t="str">
            <v>37</v>
          </cell>
          <cell r="D79" t="str">
            <v>42</v>
          </cell>
        </row>
        <row r="80">
          <cell r="A80">
            <v>213001001900</v>
          </cell>
          <cell r="B80" t="str">
            <v>37</v>
          </cell>
          <cell r="C80" t="str">
            <v>40</v>
          </cell>
          <cell r="D80" t="str">
            <v>37</v>
          </cell>
        </row>
        <row r="81">
          <cell r="A81">
            <v>213001001942</v>
          </cell>
          <cell r="B81" t="str">
            <v>38</v>
          </cell>
          <cell r="C81" t="str">
            <v>38</v>
          </cell>
          <cell r="D81" t="str">
            <v>37</v>
          </cell>
        </row>
        <row r="82">
          <cell r="A82">
            <v>213001002531</v>
          </cell>
          <cell r="B82" t="str">
            <v>39</v>
          </cell>
          <cell r="C82" t="str">
            <v>45</v>
          </cell>
          <cell r="D82" t="str">
            <v>37</v>
          </cell>
        </row>
        <row r="83">
          <cell r="A83">
            <v>213001002809</v>
          </cell>
          <cell r="B83" t="str">
            <v>43</v>
          </cell>
          <cell r="C83" t="str">
            <v>46</v>
          </cell>
          <cell r="D83" t="str">
            <v>44</v>
          </cell>
        </row>
        <row r="84">
          <cell r="A84">
            <v>213001002949</v>
          </cell>
          <cell r="B84" t="str">
            <v>44</v>
          </cell>
          <cell r="C84" t="str">
            <v>45</v>
          </cell>
          <cell r="D84" t="str">
            <v>41</v>
          </cell>
        </row>
        <row r="85">
          <cell r="A85">
            <v>213001007231</v>
          </cell>
          <cell r="B85" t="str">
            <v>45</v>
          </cell>
          <cell r="C85" t="str">
            <v>47</v>
          </cell>
          <cell r="D85" t="str">
            <v>47</v>
          </cell>
        </row>
        <row r="86">
          <cell r="A86">
            <v>213001007401</v>
          </cell>
          <cell r="B86" t="str">
            <v>32</v>
          </cell>
          <cell r="C86" t="str">
            <v>39</v>
          </cell>
          <cell r="D86" t="str">
            <v>33</v>
          </cell>
        </row>
        <row r="87">
          <cell r="A87">
            <v>213001007533</v>
          </cell>
          <cell r="B87" t="str">
            <v>40</v>
          </cell>
          <cell r="C87" t="str">
            <v>41</v>
          </cell>
          <cell r="D87" t="str">
            <v>40</v>
          </cell>
        </row>
        <row r="88">
          <cell r="A88">
            <v>213001007797</v>
          </cell>
          <cell r="B88" t="str">
            <v>45</v>
          </cell>
          <cell r="C88" t="str">
            <v>46</v>
          </cell>
          <cell r="D88" t="str">
            <v>47</v>
          </cell>
        </row>
        <row r="89">
          <cell r="A89">
            <v>213001009048</v>
          </cell>
          <cell r="B89" t="str">
            <v>42</v>
          </cell>
          <cell r="C89" t="str">
            <v>48</v>
          </cell>
          <cell r="D89" t="str">
            <v>44</v>
          </cell>
        </row>
        <row r="90">
          <cell r="A90">
            <v>213001009056</v>
          </cell>
          <cell r="B90" t="str">
            <v>41</v>
          </cell>
          <cell r="C90" t="str">
            <v>45</v>
          </cell>
          <cell r="D90" t="str">
            <v>45</v>
          </cell>
        </row>
        <row r="91">
          <cell r="A91">
            <v>213001027020</v>
          </cell>
          <cell r="B91" t="str">
            <v>38</v>
          </cell>
          <cell r="C91" t="str">
            <v>37</v>
          </cell>
          <cell r="D91" t="str">
            <v>40</v>
          </cell>
        </row>
        <row r="92">
          <cell r="A92">
            <v>313001000142</v>
          </cell>
          <cell r="B92" t="str">
            <v>45</v>
          </cell>
          <cell r="C92" t="str">
            <v>49</v>
          </cell>
          <cell r="D92" t="str">
            <v>49</v>
          </cell>
        </row>
        <row r="93">
          <cell r="A93">
            <v>313001000215</v>
          </cell>
          <cell r="B93" t="str">
            <v>63</v>
          </cell>
          <cell r="C93" t="str">
            <v>70</v>
          </cell>
          <cell r="D93" t="str">
            <v>66</v>
          </cell>
        </row>
        <row r="94">
          <cell r="A94">
            <v>313001000240</v>
          </cell>
          <cell r="B94" t="str">
            <v>63</v>
          </cell>
          <cell r="C94" t="str">
            <v>66</v>
          </cell>
          <cell r="D94" t="str">
            <v>64</v>
          </cell>
        </row>
        <row r="95">
          <cell r="A95">
            <v>313001000495</v>
          </cell>
          <cell r="B95" t="e">
            <v>#N/A</v>
          </cell>
          <cell r="C95" t="str">
            <v>36</v>
          </cell>
          <cell r="D95" t="e">
            <v>#N/A</v>
          </cell>
        </row>
        <row r="96">
          <cell r="A96">
            <v>313001000525</v>
          </cell>
          <cell r="B96" t="str">
            <v>58</v>
          </cell>
          <cell r="C96" t="str">
            <v>64</v>
          </cell>
          <cell r="D96" t="str">
            <v>64</v>
          </cell>
        </row>
        <row r="97">
          <cell r="A97">
            <v>313001000541</v>
          </cell>
          <cell r="B97" t="str">
            <v>62</v>
          </cell>
          <cell r="C97" t="str">
            <v>66</v>
          </cell>
          <cell r="D97" t="str">
            <v>65</v>
          </cell>
        </row>
        <row r="98">
          <cell r="A98">
            <v>313001000568</v>
          </cell>
          <cell r="B98" t="str">
            <v>53</v>
          </cell>
          <cell r="C98" t="str">
            <v>57</v>
          </cell>
          <cell r="D98" t="str">
            <v>57</v>
          </cell>
        </row>
        <row r="99">
          <cell r="A99">
            <v>313001000592</v>
          </cell>
          <cell r="B99" t="str">
            <v>64</v>
          </cell>
          <cell r="C99" t="str">
            <v>66</v>
          </cell>
          <cell r="D99" t="str">
            <v>62</v>
          </cell>
        </row>
        <row r="100">
          <cell r="A100">
            <v>313001000622</v>
          </cell>
          <cell r="B100" t="str">
            <v>63</v>
          </cell>
          <cell r="C100" t="str">
            <v>63</v>
          </cell>
          <cell r="D100" t="str">
            <v>67</v>
          </cell>
        </row>
        <row r="101">
          <cell r="A101">
            <v>313001000916</v>
          </cell>
          <cell r="B101" t="str">
            <v>68</v>
          </cell>
          <cell r="C101" t="str">
            <v>69</v>
          </cell>
          <cell r="D101" t="str">
            <v>67</v>
          </cell>
        </row>
        <row r="102">
          <cell r="A102">
            <v>313001000924</v>
          </cell>
          <cell r="B102" t="str">
            <v>61</v>
          </cell>
          <cell r="C102" t="str">
            <v>62</v>
          </cell>
          <cell r="D102" t="str">
            <v>60</v>
          </cell>
        </row>
        <row r="103">
          <cell r="A103">
            <v>313001001050</v>
          </cell>
          <cell r="B103" t="str">
            <v>62</v>
          </cell>
          <cell r="C103" t="str">
            <v>62</v>
          </cell>
          <cell r="D103" t="str">
            <v>61</v>
          </cell>
        </row>
        <row r="104">
          <cell r="A104">
            <v>313001001068</v>
          </cell>
          <cell r="B104" t="str">
            <v>63</v>
          </cell>
          <cell r="C104" t="str">
            <v>63</v>
          </cell>
          <cell r="D104" t="str">
            <v>62</v>
          </cell>
        </row>
        <row r="105">
          <cell r="A105">
            <v>313001001076</v>
          </cell>
          <cell r="B105" t="str">
            <v>57</v>
          </cell>
          <cell r="C105" t="str">
            <v>53</v>
          </cell>
          <cell r="D105" t="str">
            <v>51</v>
          </cell>
        </row>
        <row r="106">
          <cell r="A106">
            <v>313001001165</v>
          </cell>
          <cell r="B106" t="str">
            <v>54</v>
          </cell>
          <cell r="C106" t="str">
            <v>56</v>
          </cell>
          <cell r="D106" t="str">
            <v>66</v>
          </cell>
        </row>
        <row r="107">
          <cell r="A107">
            <v>313001001181</v>
          </cell>
          <cell r="B107" t="str">
            <v>48</v>
          </cell>
          <cell r="C107" t="str">
            <v>51</v>
          </cell>
          <cell r="D107" t="str">
            <v>52</v>
          </cell>
        </row>
        <row r="108">
          <cell r="A108">
            <v>313001001190</v>
          </cell>
          <cell r="B108" t="str">
            <v>58</v>
          </cell>
          <cell r="C108" t="str">
            <v>54</v>
          </cell>
          <cell r="D108" t="str">
            <v>63</v>
          </cell>
        </row>
        <row r="109">
          <cell r="A109">
            <v>313001001211</v>
          </cell>
          <cell r="B109" t="str">
            <v>51</v>
          </cell>
          <cell r="C109" t="str">
            <v>53</v>
          </cell>
          <cell r="D109" t="str">
            <v>49</v>
          </cell>
        </row>
        <row r="110">
          <cell r="A110">
            <v>313001002251</v>
          </cell>
          <cell r="B110" t="str">
            <v>55</v>
          </cell>
          <cell r="C110" t="str">
            <v>59</v>
          </cell>
          <cell r="D110" t="str">
            <v>55</v>
          </cell>
        </row>
        <row r="111">
          <cell r="A111">
            <v>313001002277</v>
          </cell>
          <cell r="B111" t="str">
            <v>63</v>
          </cell>
          <cell r="C111" t="str">
            <v>65</v>
          </cell>
          <cell r="D111" t="str">
            <v>68</v>
          </cell>
        </row>
        <row r="112">
          <cell r="A112">
            <v>313001002307</v>
          </cell>
          <cell r="B112" t="str">
            <v>53</v>
          </cell>
          <cell r="C112" t="str">
            <v>52</v>
          </cell>
          <cell r="D112" t="str">
            <v>55</v>
          </cell>
        </row>
        <row r="113">
          <cell r="A113">
            <v>313001002340</v>
          </cell>
          <cell r="B113" t="str">
            <v>53</v>
          </cell>
          <cell r="C113" t="str">
            <v>53</v>
          </cell>
          <cell r="D113" t="str">
            <v>49</v>
          </cell>
        </row>
        <row r="114">
          <cell r="A114">
            <v>313001002421</v>
          </cell>
          <cell r="B114" t="str">
            <v>57</v>
          </cell>
          <cell r="C114" t="str">
            <v>62</v>
          </cell>
          <cell r="D114" t="str">
            <v>63</v>
          </cell>
        </row>
        <row r="115">
          <cell r="A115">
            <v>313001002714</v>
          </cell>
          <cell r="B115" t="str">
            <v>48</v>
          </cell>
          <cell r="C115" t="str">
            <v>53</v>
          </cell>
          <cell r="D115" t="str">
            <v>53</v>
          </cell>
        </row>
        <row r="116">
          <cell r="A116">
            <v>313001003095</v>
          </cell>
          <cell r="B116" t="str">
            <v>64</v>
          </cell>
          <cell r="C116" t="str">
            <v>71</v>
          </cell>
          <cell r="D116" t="str">
            <v>72</v>
          </cell>
        </row>
        <row r="117">
          <cell r="A117">
            <v>313001003117</v>
          </cell>
          <cell r="B117" t="str">
            <v>48</v>
          </cell>
          <cell r="C117" t="str">
            <v>52</v>
          </cell>
          <cell r="D117" t="str">
            <v>53</v>
          </cell>
        </row>
        <row r="118">
          <cell r="A118">
            <v>313001003842</v>
          </cell>
          <cell r="B118" t="str">
            <v>55</v>
          </cell>
          <cell r="C118" t="str">
            <v>51</v>
          </cell>
          <cell r="D118" t="str">
            <v>48</v>
          </cell>
        </row>
        <row r="119">
          <cell r="A119">
            <v>313001004750</v>
          </cell>
          <cell r="B119" t="str">
            <v>44</v>
          </cell>
          <cell r="C119" t="str">
            <v>48</v>
          </cell>
          <cell r="D119" t="str">
            <v>45</v>
          </cell>
        </row>
        <row r="120">
          <cell r="A120">
            <v>313001005098</v>
          </cell>
          <cell r="B120" t="str">
            <v>57</v>
          </cell>
          <cell r="C120" t="str">
            <v>58</v>
          </cell>
          <cell r="D120" t="str">
            <v>62</v>
          </cell>
        </row>
        <row r="121">
          <cell r="A121">
            <v>313001005136</v>
          </cell>
          <cell r="B121" t="str">
            <v>49</v>
          </cell>
          <cell r="C121" t="str">
            <v>60</v>
          </cell>
          <cell r="D121" t="str">
            <v>55</v>
          </cell>
        </row>
        <row r="122">
          <cell r="A122">
            <v>313001005225</v>
          </cell>
          <cell r="B122" t="str">
            <v>42</v>
          </cell>
          <cell r="C122" t="str">
            <v>43</v>
          </cell>
          <cell r="D122" t="str">
            <v>42</v>
          </cell>
        </row>
        <row r="123">
          <cell r="A123">
            <v>313001005276</v>
          </cell>
          <cell r="B123" t="str">
            <v>59</v>
          </cell>
          <cell r="C123" t="str">
            <v>58</v>
          </cell>
          <cell r="D123" t="str">
            <v>56</v>
          </cell>
        </row>
        <row r="124">
          <cell r="A124">
            <v>313001005411</v>
          </cell>
          <cell r="B124" t="str">
            <v>55</v>
          </cell>
          <cell r="C124" t="str">
            <v>49</v>
          </cell>
          <cell r="D124" t="e">
            <v>#N/A</v>
          </cell>
        </row>
        <row r="125">
          <cell r="A125">
            <v>313001005705</v>
          </cell>
          <cell r="B125" t="str">
            <v>66</v>
          </cell>
          <cell r="C125" t="e">
            <v>#N/A</v>
          </cell>
          <cell r="D125" t="e">
            <v>#N/A</v>
          </cell>
        </row>
        <row r="126">
          <cell r="A126">
            <v>313001005845</v>
          </cell>
          <cell r="B126" t="str">
            <v>59</v>
          </cell>
          <cell r="C126" t="str">
            <v>59</v>
          </cell>
          <cell r="D126" t="str">
            <v>59</v>
          </cell>
        </row>
        <row r="127">
          <cell r="A127">
            <v>313001005985</v>
          </cell>
          <cell r="B127" t="str">
            <v>71</v>
          </cell>
          <cell r="C127" t="str">
            <v>72</v>
          </cell>
          <cell r="D127" t="str">
            <v>75</v>
          </cell>
        </row>
        <row r="128">
          <cell r="A128">
            <v>313001006281</v>
          </cell>
          <cell r="B128" t="str">
            <v>43</v>
          </cell>
          <cell r="C128" t="str">
            <v>44</v>
          </cell>
          <cell r="D128" t="str">
            <v>55</v>
          </cell>
        </row>
        <row r="129">
          <cell r="A129">
            <v>313001006337</v>
          </cell>
          <cell r="B129" t="str">
            <v>54</v>
          </cell>
          <cell r="C129" t="str">
            <v>52</v>
          </cell>
          <cell r="D129" t="str">
            <v>57</v>
          </cell>
        </row>
        <row r="130">
          <cell r="A130">
            <v>313001006485</v>
          </cell>
          <cell r="B130" t="str">
            <v>72</v>
          </cell>
          <cell r="C130" t="str">
            <v>74</v>
          </cell>
          <cell r="D130" t="str">
            <v>72</v>
          </cell>
        </row>
        <row r="131">
          <cell r="A131">
            <v>313001006639</v>
          </cell>
          <cell r="B131" t="str">
            <v>50</v>
          </cell>
          <cell r="C131" t="str">
            <v>53</v>
          </cell>
          <cell r="D131" t="str">
            <v>53</v>
          </cell>
        </row>
        <row r="132">
          <cell r="A132">
            <v>313001006698</v>
          </cell>
          <cell r="B132" t="str">
            <v>59</v>
          </cell>
          <cell r="C132" t="str">
            <v>61</v>
          </cell>
          <cell r="D132" t="str">
            <v>59</v>
          </cell>
        </row>
        <row r="133">
          <cell r="A133">
            <v>313001006701</v>
          </cell>
          <cell r="B133" t="str">
            <v>50</v>
          </cell>
          <cell r="C133" t="str">
            <v>53</v>
          </cell>
          <cell r="D133" t="str">
            <v>53</v>
          </cell>
        </row>
        <row r="134">
          <cell r="A134">
            <v>313001007040</v>
          </cell>
          <cell r="B134" t="str">
            <v>51</v>
          </cell>
          <cell r="C134" t="str">
            <v>52</v>
          </cell>
          <cell r="D134" t="str">
            <v>58</v>
          </cell>
        </row>
        <row r="135">
          <cell r="A135">
            <v>313001007058</v>
          </cell>
          <cell r="B135" t="str">
            <v>74</v>
          </cell>
          <cell r="C135" t="str">
            <v>75</v>
          </cell>
          <cell r="D135" t="str">
            <v>78</v>
          </cell>
        </row>
        <row r="136">
          <cell r="A136">
            <v>313001007091</v>
          </cell>
          <cell r="B136" t="str">
            <v>60</v>
          </cell>
          <cell r="C136" t="str">
            <v>63</v>
          </cell>
          <cell r="D136" t="str">
            <v>61</v>
          </cell>
        </row>
        <row r="137">
          <cell r="A137">
            <v>313001007244</v>
          </cell>
          <cell r="B137" t="str">
            <v>48</v>
          </cell>
          <cell r="C137" t="str">
            <v>51</v>
          </cell>
          <cell r="D137" t="str">
            <v>50</v>
          </cell>
        </row>
        <row r="138">
          <cell r="A138">
            <v>313001007619</v>
          </cell>
          <cell r="B138" t="str">
            <v>49</v>
          </cell>
          <cell r="C138" t="str">
            <v>49</v>
          </cell>
          <cell r="D138" t="str">
            <v>52</v>
          </cell>
        </row>
        <row r="139">
          <cell r="A139">
            <v>313001007872</v>
          </cell>
          <cell r="B139" t="str">
            <v>56</v>
          </cell>
          <cell r="C139" t="str">
            <v>61</v>
          </cell>
          <cell r="D139" t="str">
            <v>62</v>
          </cell>
        </row>
        <row r="140">
          <cell r="A140">
            <v>313001008381</v>
          </cell>
          <cell r="B140" t="str">
            <v>48</v>
          </cell>
          <cell r="C140" t="str">
            <v>48</v>
          </cell>
          <cell r="D140" t="str">
            <v>48</v>
          </cell>
        </row>
        <row r="141">
          <cell r="A141">
            <v>313001008399</v>
          </cell>
          <cell r="B141" t="str">
            <v>60</v>
          </cell>
          <cell r="C141" t="str">
            <v>61</v>
          </cell>
          <cell r="D141" t="str">
            <v>61</v>
          </cell>
        </row>
        <row r="142">
          <cell r="A142">
            <v>313001008411</v>
          </cell>
          <cell r="B142" t="str">
            <v>48</v>
          </cell>
          <cell r="C142" t="str">
            <v>47</v>
          </cell>
          <cell r="D142" t="str">
            <v>46</v>
          </cell>
        </row>
        <row r="143">
          <cell r="A143">
            <v>313001008500</v>
          </cell>
          <cell r="B143" t="str">
            <v>43</v>
          </cell>
          <cell r="C143" t="str">
            <v>58</v>
          </cell>
          <cell r="D143" t="str">
            <v>44</v>
          </cell>
        </row>
        <row r="144">
          <cell r="A144">
            <v>313001008518</v>
          </cell>
          <cell r="B144" t="str">
            <v>49</v>
          </cell>
          <cell r="C144" t="str">
            <v>48</v>
          </cell>
          <cell r="D144" t="str">
            <v>49</v>
          </cell>
        </row>
        <row r="145">
          <cell r="A145">
            <v>313001008526</v>
          </cell>
          <cell r="B145" t="str">
            <v>50</v>
          </cell>
          <cell r="C145" t="str">
            <v>47</v>
          </cell>
          <cell r="D145" t="str">
            <v>50</v>
          </cell>
        </row>
        <row r="146">
          <cell r="A146">
            <v>313001008771</v>
          </cell>
          <cell r="B146" t="str">
            <v>70</v>
          </cell>
          <cell r="C146" t="str">
            <v>68</v>
          </cell>
          <cell r="D146" t="str">
            <v>69</v>
          </cell>
        </row>
        <row r="147">
          <cell r="A147">
            <v>313001008933</v>
          </cell>
          <cell r="B147" t="str">
            <v>44</v>
          </cell>
          <cell r="C147" t="str">
            <v>46</v>
          </cell>
          <cell r="D147" t="str">
            <v>45</v>
          </cell>
        </row>
        <row r="148">
          <cell r="A148">
            <v>313001009204</v>
          </cell>
          <cell r="B148" t="str">
            <v>45</v>
          </cell>
          <cell r="C148" t="str">
            <v>45</v>
          </cell>
          <cell r="D148" t="str">
            <v>48</v>
          </cell>
        </row>
        <row r="149">
          <cell r="A149">
            <v>313001009328</v>
          </cell>
          <cell r="B149" t="str">
            <v>68</v>
          </cell>
          <cell r="C149" t="str">
            <v>64</v>
          </cell>
          <cell r="D149" t="str">
            <v>64</v>
          </cell>
        </row>
        <row r="150">
          <cell r="A150">
            <v>313001009361</v>
          </cell>
          <cell r="B150" t="str">
            <v>58</v>
          </cell>
          <cell r="C150" t="str">
            <v>55</v>
          </cell>
          <cell r="D150" t="str">
            <v>59</v>
          </cell>
        </row>
        <row r="151">
          <cell r="A151">
            <v>313001012281</v>
          </cell>
          <cell r="B151" t="str">
            <v>64</v>
          </cell>
          <cell r="C151" t="str">
            <v>62</v>
          </cell>
          <cell r="D151" t="str">
            <v>63</v>
          </cell>
        </row>
        <row r="152">
          <cell r="A152">
            <v>313001012515</v>
          </cell>
          <cell r="B152" t="str">
            <v>73</v>
          </cell>
          <cell r="C152" t="str">
            <v>78</v>
          </cell>
          <cell r="D152" t="str">
            <v>76</v>
          </cell>
        </row>
        <row r="153">
          <cell r="A153">
            <v>313001012744</v>
          </cell>
          <cell r="B153" t="str">
            <v>43</v>
          </cell>
          <cell r="C153" t="str">
            <v>44</v>
          </cell>
          <cell r="D153" t="str">
            <v>43</v>
          </cell>
        </row>
        <row r="154">
          <cell r="A154">
            <v>313001012868</v>
          </cell>
          <cell r="B154" t="str">
            <v>46</v>
          </cell>
          <cell r="C154" t="str">
            <v>44</v>
          </cell>
          <cell r="D154" t="str">
            <v>44</v>
          </cell>
        </row>
        <row r="155">
          <cell r="A155">
            <v>313001012876</v>
          </cell>
          <cell r="B155" t="str">
            <v>51</v>
          </cell>
          <cell r="C155" t="str">
            <v>60</v>
          </cell>
          <cell r="D155" t="str">
            <v>54</v>
          </cell>
        </row>
        <row r="156">
          <cell r="A156">
            <v>313001012892</v>
          </cell>
          <cell r="B156" t="str">
            <v>50</v>
          </cell>
          <cell r="C156" t="str">
            <v>53</v>
          </cell>
          <cell r="D156" t="str">
            <v>53</v>
          </cell>
        </row>
        <row r="157">
          <cell r="A157">
            <v>313001013163</v>
          </cell>
          <cell r="B157" t="str">
            <v>46</v>
          </cell>
          <cell r="C157" t="str">
            <v>46</v>
          </cell>
          <cell r="D157" t="str">
            <v>45</v>
          </cell>
        </row>
        <row r="158">
          <cell r="A158">
            <v>313001013279</v>
          </cell>
          <cell r="B158" t="str">
            <v>50</v>
          </cell>
          <cell r="C158" t="str">
            <v>57</v>
          </cell>
          <cell r="D158" t="str">
            <v>59</v>
          </cell>
        </row>
        <row r="159">
          <cell r="A159">
            <v>313001013431</v>
          </cell>
          <cell r="B159" t="str">
            <v>43</v>
          </cell>
          <cell r="C159" t="str">
            <v>40</v>
          </cell>
          <cell r="D159" t="str">
            <v>36</v>
          </cell>
        </row>
        <row r="160">
          <cell r="A160">
            <v>313001013571</v>
          </cell>
          <cell r="B160" t="str">
            <v>46</v>
          </cell>
          <cell r="C160" t="e">
            <v>#N/A</v>
          </cell>
          <cell r="D160" t="str">
            <v>29</v>
          </cell>
        </row>
        <row r="161">
          <cell r="A161">
            <v>313001013635</v>
          </cell>
          <cell r="B161" t="e">
            <v>#N/A</v>
          </cell>
          <cell r="C161" t="e">
            <v>#N/A</v>
          </cell>
          <cell r="D161" t="str">
            <v>52</v>
          </cell>
        </row>
        <row r="162">
          <cell r="A162">
            <v>313001013651</v>
          </cell>
          <cell r="B162" t="str">
            <v>71</v>
          </cell>
          <cell r="C162" t="str">
            <v>75</v>
          </cell>
          <cell r="D162" t="str">
            <v>78</v>
          </cell>
        </row>
        <row r="163">
          <cell r="A163">
            <v>313001013783</v>
          </cell>
          <cell r="B163" t="str">
            <v>47</v>
          </cell>
          <cell r="C163" t="str">
            <v>44</v>
          </cell>
          <cell r="D163" t="str">
            <v>48</v>
          </cell>
        </row>
        <row r="164">
          <cell r="A164">
            <v>313001027059</v>
          </cell>
          <cell r="B164" t="str">
            <v>48</v>
          </cell>
          <cell r="C164" t="str">
            <v>49</v>
          </cell>
          <cell r="D164" t="str">
            <v>51</v>
          </cell>
        </row>
        <row r="165">
          <cell r="A165">
            <v>313001027199</v>
          </cell>
          <cell r="B165" t="str">
            <v>52</v>
          </cell>
          <cell r="C165" t="str">
            <v>55</v>
          </cell>
          <cell r="D165" t="str">
            <v>51</v>
          </cell>
        </row>
        <row r="166">
          <cell r="A166">
            <v>313001027351</v>
          </cell>
          <cell r="B166" t="str">
            <v>50</v>
          </cell>
          <cell r="C166" t="str">
            <v>48</v>
          </cell>
          <cell r="D166" t="str">
            <v>50</v>
          </cell>
        </row>
        <row r="167">
          <cell r="A167">
            <v>313001028098</v>
          </cell>
          <cell r="B167" t="str">
            <v>51</v>
          </cell>
          <cell r="C167" t="str">
            <v>49</v>
          </cell>
          <cell r="D167" t="str">
            <v>51</v>
          </cell>
        </row>
        <row r="168">
          <cell r="A168">
            <v>313001028639</v>
          </cell>
          <cell r="B168" t="str">
            <v>44</v>
          </cell>
          <cell r="C168" t="e">
            <v>#N/A</v>
          </cell>
          <cell r="D168" t="str">
            <v>43</v>
          </cell>
        </row>
        <row r="169">
          <cell r="A169">
            <v>313001028829</v>
          </cell>
          <cell r="B169" t="str">
            <v>39</v>
          </cell>
          <cell r="C169" t="str">
            <v>37</v>
          </cell>
          <cell r="D169" t="str">
            <v>43</v>
          </cell>
        </row>
        <row r="170">
          <cell r="A170">
            <v>313001028843</v>
          </cell>
          <cell r="B170" t="str">
            <v>48</v>
          </cell>
          <cell r="C170" t="str">
            <v>49</v>
          </cell>
          <cell r="D170" t="str">
            <v>49</v>
          </cell>
        </row>
        <row r="171">
          <cell r="A171">
            <v>313001028868</v>
          </cell>
          <cell r="B171" t="str">
            <v>54</v>
          </cell>
          <cell r="C171" t="str">
            <v>62</v>
          </cell>
          <cell r="D171" t="str">
            <v>63</v>
          </cell>
        </row>
        <row r="172">
          <cell r="A172">
            <v>313001028891</v>
          </cell>
          <cell r="B172" t="str">
            <v>39</v>
          </cell>
          <cell r="C172" t="e">
            <v>#N/A</v>
          </cell>
          <cell r="D172" t="e">
            <v>#N/A</v>
          </cell>
        </row>
        <row r="173">
          <cell r="A173">
            <v>313001028985</v>
          </cell>
          <cell r="B173" t="str">
            <v>47</v>
          </cell>
          <cell r="C173" t="str">
            <v>48</v>
          </cell>
          <cell r="D173" t="str">
            <v>45</v>
          </cell>
        </row>
        <row r="174">
          <cell r="A174">
            <v>313001029108</v>
          </cell>
          <cell r="B174" t="str">
            <v>53</v>
          </cell>
          <cell r="C174" t="e">
            <v>#N/A</v>
          </cell>
          <cell r="D174" t="e">
            <v>#N/A</v>
          </cell>
        </row>
        <row r="175">
          <cell r="A175">
            <v>313001029116</v>
          </cell>
          <cell r="B175" t="str">
            <v>41</v>
          </cell>
          <cell r="C175" t="str">
            <v>42</v>
          </cell>
          <cell r="D175" t="str">
            <v>40</v>
          </cell>
        </row>
        <row r="176">
          <cell r="A176">
            <v>313001029337</v>
          </cell>
          <cell r="B176" t="str">
            <v>60</v>
          </cell>
          <cell r="C176" t="str">
            <v>59</v>
          </cell>
          <cell r="D176" t="str">
            <v>56</v>
          </cell>
        </row>
        <row r="177">
          <cell r="A177">
            <v>313001029353</v>
          </cell>
          <cell r="B177" t="str">
            <v>61</v>
          </cell>
          <cell r="C177" t="str">
            <v>61</v>
          </cell>
          <cell r="D177" t="str">
            <v>61</v>
          </cell>
        </row>
        <row r="178">
          <cell r="A178">
            <v>313001029396</v>
          </cell>
          <cell r="B178" t="str">
            <v>40</v>
          </cell>
          <cell r="C178" t="str">
            <v>41</v>
          </cell>
          <cell r="D178" t="str">
            <v>42</v>
          </cell>
        </row>
        <row r="179">
          <cell r="A179">
            <v>313001029523</v>
          </cell>
          <cell r="B179" t="str">
            <v>60</v>
          </cell>
          <cell r="C179" t="str">
            <v>64</v>
          </cell>
          <cell r="D179" t="str">
            <v>64</v>
          </cell>
        </row>
        <row r="180">
          <cell r="A180">
            <v>313001029671</v>
          </cell>
          <cell r="B180" t="e">
            <v>#N/A</v>
          </cell>
          <cell r="C180" t="e">
            <v>#N/A</v>
          </cell>
          <cell r="D180" t="str">
            <v>49</v>
          </cell>
        </row>
        <row r="181">
          <cell r="A181">
            <v>313001029680</v>
          </cell>
          <cell r="B181" t="str">
            <v>53</v>
          </cell>
          <cell r="C181" t="str">
            <v>54</v>
          </cell>
          <cell r="D181" t="str">
            <v>57</v>
          </cell>
        </row>
        <row r="182">
          <cell r="A182">
            <v>313001029868</v>
          </cell>
          <cell r="B182" t="e">
            <v>#N/A</v>
          </cell>
          <cell r="C182" t="str">
            <v>41</v>
          </cell>
          <cell r="D182" t="str">
            <v>43</v>
          </cell>
        </row>
        <row r="183">
          <cell r="A183">
            <v>313001029931</v>
          </cell>
          <cell r="B183" t="str">
            <v>44</v>
          </cell>
          <cell r="C183" t="str">
            <v>39</v>
          </cell>
          <cell r="D183" t="str">
            <v>41</v>
          </cell>
        </row>
        <row r="184">
          <cell r="A184">
            <v>313001029981</v>
          </cell>
          <cell r="B184" t="str">
            <v>44</v>
          </cell>
          <cell r="C184" t="str">
            <v>50</v>
          </cell>
          <cell r="D184" t="str">
            <v>47</v>
          </cell>
        </row>
        <row r="185">
          <cell r="A185">
            <v>313001030025</v>
          </cell>
          <cell r="B185" t="e">
            <v>#N/A</v>
          </cell>
          <cell r="C185" t="str">
            <v>55</v>
          </cell>
          <cell r="D185" t="str">
            <v>62</v>
          </cell>
        </row>
        <row r="186">
          <cell r="A186">
            <v>313001800051</v>
          </cell>
          <cell r="B186" t="e">
            <v>#N/A</v>
          </cell>
          <cell r="C186" t="e">
            <v>#N/A</v>
          </cell>
          <cell r="D186" t="str">
            <v>40</v>
          </cell>
        </row>
        <row r="187">
          <cell r="A187">
            <v>313001800254</v>
          </cell>
          <cell r="B187" t="e">
            <v>#N/A</v>
          </cell>
          <cell r="C187" t="e">
            <v>#N/A</v>
          </cell>
          <cell r="D187" t="str">
            <v>57</v>
          </cell>
        </row>
        <row r="188">
          <cell r="A188">
            <v>313001800459</v>
          </cell>
          <cell r="B188" t="e">
            <v>#N/A</v>
          </cell>
          <cell r="C188" t="e">
            <v>#N/A</v>
          </cell>
          <cell r="D188" t="str">
            <v>45</v>
          </cell>
        </row>
        <row r="189">
          <cell r="A189">
            <v>313001800092</v>
          </cell>
          <cell r="B189" t="e">
            <v>#N/A</v>
          </cell>
          <cell r="C189" t="str">
            <v>41</v>
          </cell>
          <cell r="D189" t="e">
            <v>#N/A</v>
          </cell>
        </row>
        <row r="190">
          <cell r="A190">
            <v>313001800599</v>
          </cell>
          <cell r="B190" t="str">
            <v>53</v>
          </cell>
          <cell r="C190" t="str">
            <v>51</v>
          </cell>
          <cell r="D190" t="str">
            <v>51</v>
          </cell>
        </row>
        <row r="191">
          <cell r="A191">
            <v>313001800521</v>
          </cell>
          <cell r="B191" t="e">
            <v>#N/A</v>
          </cell>
          <cell r="C191" t="str">
            <v>22</v>
          </cell>
          <cell r="D191" t="str">
            <v>34</v>
          </cell>
        </row>
        <row r="192">
          <cell r="A192">
            <v>313001800599</v>
          </cell>
          <cell r="B192" t="str">
            <v>53</v>
          </cell>
          <cell r="C192" t="str">
            <v>51</v>
          </cell>
          <cell r="D192" t="str">
            <v>51</v>
          </cell>
        </row>
        <row r="193">
          <cell r="A193">
            <v>313001800637</v>
          </cell>
          <cell r="B193" t="str">
            <v>44</v>
          </cell>
          <cell r="C193" t="str">
            <v>48</v>
          </cell>
          <cell r="D193" t="str">
            <v>47</v>
          </cell>
        </row>
        <row r="194">
          <cell r="A194">
            <v>313001800751</v>
          </cell>
          <cell r="B194" t="str">
            <v>36</v>
          </cell>
          <cell r="C194" t="e">
            <v>#N/A</v>
          </cell>
          <cell r="D194" t="e">
            <v>#N/A</v>
          </cell>
        </row>
        <row r="195">
          <cell r="A195">
            <v>413001004703</v>
          </cell>
          <cell r="B195" t="str">
            <v>39</v>
          </cell>
          <cell r="C195" t="str">
            <v>42</v>
          </cell>
          <cell r="D195" t="str">
            <v>41</v>
          </cell>
        </row>
        <row r="196">
          <cell r="A196">
            <v>413001007648</v>
          </cell>
          <cell r="B196" t="str">
            <v>49</v>
          </cell>
          <cell r="C196" t="str">
            <v>53</v>
          </cell>
          <cell r="D196" t="str">
            <v>53</v>
          </cell>
        </row>
        <row r="197">
          <cell r="A197">
            <v>413001008024</v>
          </cell>
          <cell r="B197" t="str">
            <v>58</v>
          </cell>
          <cell r="C197" t="str">
            <v>60</v>
          </cell>
          <cell r="D197" t="str">
            <v>58</v>
          </cell>
        </row>
        <row r="198">
          <cell r="A198">
            <v>413001013176</v>
          </cell>
          <cell r="B198" t="str">
            <v>42</v>
          </cell>
          <cell r="C198" t="str">
            <v>42</v>
          </cell>
          <cell r="D198" t="str">
            <v>38</v>
          </cell>
        </row>
        <row r="199">
          <cell r="A199">
            <v>413001027126</v>
          </cell>
          <cell r="B199" t="e">
            <v>#N/A</v>
          </cell>
          <cell r="C199" t="e">
            <v>#N/A</v>
          </cell>
          <cell r="D199" t="str">
            <v>48</v>
          </cell>
        </row>
      </sheetData>
      <sheetData sheetId="7">
        <row r="2">
          <cell r="A2">
            <v>113001000143</v>
          </cell>
          <cell r="B2" t="str">
            <v>36</v>
          </cell>
          <cell r="C2" t="str">
            <v>38</v>
          </cell>
          <cell r="D2" t="str">
            <v>37</v>
          </cell>
        </row>
        <row r="3">
          <cell r="A3">
            <v>113001000160</v>
          </cell>
          <cell r="B3" t="str">
            <v>37</v>
          </cell>
          <cell r="C3" t="str">
            <v>37</v>
          </cell>
          <cell r="D3" t="str">
            <v>39</v>
          </cell>
        </row>
        <row r="4">
          <cell r="A4">
            <v>113001000241</v>
          </cell>
          <cell r="B4" t="str">
            <v>46</v>
          </cell>
          <cell r="C4" t="str">
            <v>44</v>
          </cell>
          <cell r="D4" t="str">
            <v>47</v>
          </cell>
        </row>
        <row r="5">
          <cell r="A5">
            <v>113001000259</v>
          </cell>
          <cell r="B5" t="str">
            <v>42</v>
          </cell>
          <cell r="C5" t="str">
            <v>45</v>
          </cell>
          <cell r="D5" t="str">
            <v>47</v>
          </cell>
        </row>
        <row r="6">
          <cell r="A6">
            <v>113001000321</v>
          </cell>
          <cell r="B6" t="str">
            <v>44</v>
          </cell>
          <cell r="C6" t="str">
            <v>41</v>
          </cell>
          <cell r="D6" t="str">
            <v>44</v>
          </cell>
        </row>
        <row r="7">
          <cell r="A7">
            <v>113001000348</v>
          </cell>
          <cell r="B7" t="str">
            <v>53</v>
          </cell>
          <cell r="C7" t="str">
            <v>49</v>
          </cell>
          <cell r="D7" t="str">
            <v>50</v>
          </cell>
        </row>
        <row r="8">
          <cell r="A8">
            <v>113001000429</v>
          </cell>
          <cell r="B8" t="str">
            <v>39</v>
          </cell>
          <cell r="C8" t="str">
            <v>40</v>
          </cell>
          <cell r="D8" t="str">
            <v>40</v>
          </cell>
        </row>
        <row r="9">
          <cell r="A9">
            <v>113001000437</v>
          </cell>
          <cell r="B9" t="str">
            <v>44</v>
          </cell>
          <cell r="C9" t="str">
            <v>47</v>
          </cell>
          <cell r="D9" t="str">
            <v>47</v>
          </cell>
        </row>
        <row r="10">
          <cell r="A10">
            <v>113001000721</v>
          </cell>
          <cell r="B10" t="str">
            <v>50</v>
          </cell>
          <cell r="C10" t="str">
            <v>50</v>
          </cell>
          <cell r="D10" t="str">
            <v>47</v>
          </cell>
        </row>
        <row r="11">
          <cell r="A11">
            <v>113001000739</v>
          </cell>
          <cell r="B11" t="str">
            <v>38</v>
          </cell>
          <cell r="C11" t="str">
            <v>39</v>
          </cell>
          <cell r="D11" t="str">
            <v>38</v>
          </cell>
        </row>
        <row r="12">
          <cell r="A12">
            <v>113001000771</v>
          </cell>
          <cell r="B12" t="str">
            <v>43</v>
          </cell>
          <cell r="C12" t="str">
            <v>45</v>
          </cell>
          <cell r="D12" t="str">
            <v>44</v>
          </cell>
        </row>
        <row r="13">
          <cell r="A13">
            <v>113001000852</v>
          </cell>
          <cell r="B13" t="str">
            <v>41</v>
          </cell>
          <cell r="C13" t="str">
            <v>45</v>
          </cell>
          <cell r="D13" t="str">
            <v>46</v>
          </cell>
        </row>
        <row r="14">
          <cell r="A14">
            <v>113001000879</v>
          </cell>
          <cell r="B14" t="str">
            <v>43</v>
          </cell>
          <cell r="C14" t="str">
            <v>43</v>
          </cell>
          <cell r="D14" t="str">
            <v>42</v>
          </cell>
        </row>
        <row r="15">
          <cell r="A15">
            <v>113001001336</v>
          </cell>
          <cell r="B15" t="str">
            <v>44</v>
          </cell>
          <cell r="C15" t="str">
            <v>48</v>
          </cell>
          <cell r="D15" t="str">
            <v>52</v>
          </cell>
        </row>
        <row r="16">
          <cell r="A16">
            <v>113001001450</v>
          </cell>
          <cell r="B16" t="str">
            <v>42</v>
          </cell>
          <cell r="C16" t="str">
            <v>40</v>
          </cell>
          <cell r="D16" t="str">
            <v>41</v>
          </cell>
        </row>
        <row r="17">
          <cell r="A17">
            <v>113001001484</v>
          </cell>
          <cell r="B17" t="str">
            <v>45</v>
          </cell>
          <cell r="C17" t="str">
            <v>46</v>
          </cell>
          <cell r="D17" t="str">
            <v>49</v>
          </cell>
        </row>
        <row r="18">
          <cell r="A18">
            <v>113001001492</v>
          </cell>
          <cell r="B18" t="str">
            <v>41</v>
          </cell>
          <cell r="C18" t="str">
            <v>41</v>
          </cell>
          <cell r="D18" t="str">
            <v>41</v>
          </cell>
        </row>
        <row r="19">
          <cell r="A19">
            <v>113001001581</v>
          </cell>
          <cell r="B19" t="str">
            <v>40</v>
          </cell>
          <cell r="C19" t="str">
            <v>42</v>
          </cell>
          <cell r="D19" t="str">
            <v>43</v>
          </cell>
        </row>
        <row r="20">
          <cell r="A20">
            <v>113001001697</v>
          </cell>
          <cell r="B20" t="str">
            <v>43</v>
          </cell>
          <cell r="C20" t="str">
            <v>45</v>
          </cell>
          <cell r="D20" t="str">
            <v>45</v>
          </cell>
        </row>
        <row r="21">
          <cell r="A21">
            <v>113001001719</v>
          </cell>
          <cell r="B21" t="str">
            <v>50</v>
          </cell>
          <cell r="C21" t="str">
            <v>52</v>
          </cell>
          <cell r="D21" t="str">
            <v>56</v>
          </cell>
        </row>
        <row r="22">
          <cell r="A22">
            <v>113001001727</v>
          </cell>
          <cell r="B22" t="str">
            <v>42</v>
          </cell>
          <cell r="C22" t="str">
            <v>40</v>
          </cell>
          <cell r="D22" t="str">
            <v>45</v>
          </cell>
        </row>
        <row r="23">
          <cell r="A23">
            <v>113001001816</v>
          </cell>
          <cell r="B23" t="str">
            <v>38</v>
          </cell>
          <cell r="C23" t="str">
            <v>40</v>
          </cell>
          <cell r="D23" t="str">
            <v>39</v>
          </cell>
        </row>
        <row r="24">
          <cell r="A24">
            <v>113001001972</v>
          </cell>
          <cell r="B24" t="str">
            <v>44</v>
          </cell>
          <cell r="C24" t="str">
            <v>44</v>
          </cell>
          <cell r="D24" t="str">
            <v>46</v>
          </cell>
        </row>
        <row r="25">
          <cell r="A25">
            <v>113001002057</v>
          </cell>
          <cell r="B25" t="str">
            <v>49</v>
          </cell>
          <cell r="C25" t="str">
            <v>52</v>
          </cell>
          <cell r="D25" t="str">
            <v>57</v>
          </cell>
        </row>
        <row r="26">
          <cell r="A26">
            <v>113001002120</v>
          </cell>
          <cell r="B26" t="str">
            <v>40</v>
          </cell>
          <cell r="C26" t="str">
            <v>40</v>
          </cell>
          <cell r="D26" t="str">
            <v>41</v>
          </cell>
        </row>
        <row r="27">
          <cell r="A27">
            <v>113001002138</v>
          </cell>
          <cell r="B27" t="str">
            <v>39</v>
          </cell>
          <cell r="C27" t="str">
            <v>39</v>
          </cell>
          <cell r="D27" t="str">
            <v>43</v>
          </cell>
        </row>
        <row r="28">
          <cell r="A28">
            <v>113001002413</v>
          </cell>
          <cell r="B28" t="str">
            <v>43</v>
          </cell>
          <cell r="C28" t="str">
            <v>44</v>
          </cell>
          <cell r="D28" t="str">
            <v>43</v>
          </cell>
        </row>
        <row r="29">
          <cell r="A29">
            <v>113001002626</v>
          </cell>
          <cell r="B29" t="str">
            <v>44</v>
          </cell>
          <cell r="C29" t="str">
            <v>42</v>
          </cell>
          <cell r="D29" t="str">
            <v>48</v>
          </cell>
        </row>
        <row r="30">
          <cell r="A30">
            <v>113001002812</v>
          </cell>
          <cell r="B30" t="str">
            <v>42</v>
          </cell>
          <cell r="C30" t="str">
            <v>43</v>
          </cell>
          <cell r="D30" t="str">
            <v>42</v>
          </cell>
        </row>
        <row r="31">
          <cell r="A31">
            <v>113001002952</v>
          </cell>
          <cell r="B31" t="str">
            <v>46</v>
          </cell>
          <cell r="C31" t="str">
            <v>48</v>
          </cell>
          <cell r="D31" t="str">
            <v>47</v>
          </cell>
        </row>
        <row r="32">
          <cell r="A32">
            <v>113001002979</v>
          </cell>
          <cell r="B32" t="str">
            <v>52</v>
          </cell>
          <cell r="C32" t="str">
            <v>51</v>
          </cell>
          <cell r="D32" t="str">
            <v>54</v>
          </cell>
        </row>
        <row r="33">
          <cell r="A33">
            <v>113001003053</v>
          </cell>
          <cell r="B33" t="str">
            <v>55</v>
          </cell>
          <cell r="C33" t="str">
            <v>57</v>
          </cell>
          <cell r="D33" t="str">
            <v>57</v>
          </cell>
        </row>
        <row r="34">
          <cell r="A34">
            <v>113001003061</v>
          </cell>
          <cell r="B34" t="str">
            <v>53</v>
          </cell>
          <cell r="C34" t="str">
            <v>51</v>
          </cell>
          <cell r="D34" t="str">
            <v>52</v>
          </cell>
        </row>
        <row r="35">
          <cell r="A35">
            <v>113001003126</v>
          </cell>
          <cell r="B35" t="str">
            <v>38</v>
          </cell>
          <cell r="C35" t="str">
            <v>40</v>
          </cell>
          <cell r="D35" t="str">
            <v>40</v>
          </cell>
        </row>
        <row r="36">
          <cell r="A36">
            <v>113001003274</v>
          </cell>
          <cell r="B36" t="str">
            <v>47</v>
          </cell>
          <cell r="C36" t="str">
            <v>48</v>
          </cell>
          <cell r="D36" t="str">
            <v>49</v>
          </cell>
        </row>
        <row r="37">
          <cell r="A37">
            <v>113001003771</v>
          </cell>
          <cell r="B37" t="str">
            <v>49</v>
          </cell>
          <cell r="C37" t="str">
            <v>48</v>
          </cell>
          <cell r="D37" t="str">
            <v>49</v>
          </cell>
        </row>
        <row r="38">
          <cell r="A38">
            <v>113001004149</v>
          </cell>
          <cell r="B38" t="str">
            <v>44</v>
          </cell>
          <cell r="C38" t="str">
            <v>46</v>
          </cell>
          <cell r="D38" t="str">
            <v>46</v>
          </cell>
        </row>
        <row r="39">
          <cell r="A39">
            <v>113001004254</v>
          </cell>
          <cell r="B39" t="str">
            <v>41</v>
          </cell>
          <cell r="C39" t="str">
            <v>42</v>
          </cell>
          <cell r="D39" t="str">
            <v>42</v>
          </cell>
        </row>
        <row r="40">
          <cell r="A40">
            <v>113001004289</v>
          </cell>
          <cell r="B40" t="str">
            <v>42</v>
          </cell>
          <cell r="C40" t="str">
            <v>45</v>
          </cell>
          <cell r="D40" t="str">
            <v>46</v>
          </cell>
        </row>
        <row r="41">
          <cell r="A41">
            <v>113001005358</v>
          </cell>
          <cell r="B41" t="str">
            <v>42</v>
          </cell>
          <cell r="C41" t="str">
            <v>49</v>
          </cell>
          <cell r="D41" t="str">
            <v>46</v>
          </cell>
        </row>
        <row r="42">
          <cell r="A42">
            <v>113001005374</v>
          </cell>
          <cell r="B42" t="str">
            <v>40</v>
          </cell>
          <cell r="C42" t="str">
            <v>44</v>
          </cell>
          <cell r="D42" t="str">
            <v>43</v>
          </cell>
        </row>
        <row r="43">
          <cell r="A43">
            <v>113001005544</v>
          </cell>
          <cell r="B43" t="str">
            <v>40</v>
          </cell>
          <cell r="C43" t="str">
            <v>41</v>
          </cell>
          <cell r="D43" t="str">
            <v>38</v>
          </cell>
        </row>
        <row r="44">
          <cell r="A44">
            <v>113001006711</v>
          </cell>
          <cell r="B44" t="str">
            <v>35</v>
          </cell>
          <cell r="C44" t="str">
            <v>36</v>
          </cell>
          <cell r="D44" t="str">
            <v>36</v>
          </cell>
        </row>
        <row r="45">
          <cell r="A45">
            <v>113001006800</v>
          </cell>
          <cell r="B45" t="str">
            <v>49</v>
          </cell>
          <cell r="C45" t="str">
            <v>48</v>
          </cell>
          <cell r="D45" t="str">
            <v>53</v>
          </cell>
        </row>
        <row r="46">
          <cell r="A46">
            <v>113001007199</v>
          </cell>
          <cell r="B46" t="str">
            <v>40</v>
          </cell>
          <cell r="C46" t="str">
            <v>41</v>
          </cell>
          <cell r="D46" t="str">
            <v>43</v>
          </cell>
        </row>
        <row r="47">
          <cell r="A47">
            <v>113001007857</v>
          </cell>
          <cell r="B47" t="str">
            <v>44</v>
          </cell>
          <cell r="C47" t="str">
            <v>45</v>
          </cell>
          <cell r="D47" t="str">
            <v>41</v>
          </cell>
        </row>
        <row r="48">
          <cell r="A48">
            <v>113001008268</v>
          </cell>
          <cell r="B48" t="str">
            <v>48</v>
          </cell>
          <cell r="C48" t="str">
            <v>49</v>
          </cell>
          <cell r="D48" t="str">
            <v>59</v>
          </cell>
        </row>
        <row r="49">
          <cell r="A49">
            <v>113001008276</v>
          </cell>
          <cell r="B49" t="str">
            <v>40</v>
          </cell>
          <cell r="C49" t="str">
            <v>43</v>
          </cell>
          <cell r="D49" t="str">
            <v>45</v>
          </cell>
        </row>
        <row r="50">
          <cell r="A50">
            <v>113001008284</v>
          </cell>
          <cell r="B50" t="str">
            <v>39</v>
          </cell>
          <cell r="C50" t="str">
            <v>41</v>
          </cell>
          <cell r="D50" t="str">
            <v>43</v>
          </cell>
        </row>
        <row r="51">
          <cell r="A51">
            <v>113001009281</v>
          </cell>
          <cell r="B51" t="str">
            <v>44</v>
          </cell>
          <cell r="C51" t="str">
            <v>45</v>
          </cell>
          <cell r="D51" t="str">
            <v>47</v>
          </cell>
        </row>
        <row r="52">
          <cell r="A52">
            <v>113001012427</v>
          </cell>
          <cell r="B52" t="str">
            <v>38</v>
          </cell>
          <cell r="C52" t="str">
            <v>40</v>
          </cell>
          <cell r="D52" t="str">
            <v>41</v>
          </cell>
        </row>
        <row r="53">
          <cell r="A53">
            <v>113001012508</v>
          </cell>
          <cell r="B53" t="str">
            <v>47</v>
          </cell>
          <cell r="C53" t="str">
            <v>48</v>
          </cell>
          <cell r="D53" t="str">
            <v>51</v>
          </cell>
        </row>
        <row r="54">
          <cell r="A54">
            <v>113001012788</v>
          </cell>
          <cell r="B54" t="str">
            <v>43</v>
          </cell>
          <cell r="C54" t="str">
            <v>49</v>
          </cell>
          <cell r="D54" t="str">
            <v>48</v>
          </cell>
        </row>
        <row r="55">
          <cell r="A55">
            <v>113001013814</v>
          </cell>
          <cell r="B55" t="str">
            <v>49</v>
          </cell>
          <cell r="C55" t="str">
            <v>49</v>
          </cell>
          <cell r="D55" t="str">
            <v>48</v>
          </cell>
        </row>
        <row r="56">
          <cell r="A56">
            <v>113001020969</v>
          </cell>
          <cell r="B56" t="str">
            <v>42</v>
          </cell>
          <cell r="C56" t="str">
            <v>42</v>
          </cell>
          <cell r="D56" t="str">
            <v>41</v>
          </cell>
        </row>
        <row r="57">
          <cell r="A57">
            <v>113001028421</v>
          </cell>
          <cell r="B57" t="str">
            <v>39</v>
          </cell>
          <cell r="C57" t="str">
            <v>41</v>
          </cell>
          <cell r="D57" t="str">
            <v>41</v>
          </cell>
        </row>
        <row r="58">
          <cell r="A58">
            <v>113001028469</v>
          </cell>
          <cell r="B58" t="str">
            <v>43</v>
          </cell>
          <cell r="C58" t="str">
            <v>45</v>
          </cell>
          <cell r="D58" t="str">
            <v>45</v>
          </cell>
        </row>
        <row r="59">
          <cell r="A59">
            <v>113001028483</v>
          </cell>
          <cell r="B59" t="str">
            <v>43</v>
          </cell>
          <cell r="C59" t="str">
            <v>44</v>
          </cell>
          <cell r="D59" t="str">
            <v>47</v>
          </cell>
        </row>
        <row r="60">
          <cell r="A60">
            <v>113001028919</v>
          </cell>
          <cell r="B60" t="str">
            <v>42</v>
          </cell>
          <cell r="C60" t="str">
            <v>46</v>
          </cell>
          <cell r="D60" t="str">
            <v>45</v>
          </cell>
        </row>
        <row r="61">
          <cell r="A61">
            <v>113001028927</v>
          </cell>
          <cell r="B61" t="str">
            <v>44</v>
          </cell>
          <cell r="C61" t="str">
            <v>45</v>
          </cell>
          <cell r="D61" t="str">
            <v>46</v>
          </cell>
        </row>
        <row r="62">
          <cell r="A62">
            <v>113001029095</v>
          </cell>
          <cell r="B62" t="str">
            <v>40</v>
          </cell>
          <cell r="C62" t="str">
            <v>41</v>
          </cell>
          <cell r="D62" t="str">
            <v>42</v>
          </cell>
        </row>
        <row r="63">
          <cell r="A63">
            <v>113001029851</v>
          </cell>
          <cell r="B63" t="str">
            <v>37</v>
          </cell>
          <cell r="C63" t="str">
            <v>37</v>
          </cell>
          <cell r="D63" t="str">
            <v>38</v>
          </cell>
        </row>
        <row r="64">
          <cell r="A64">
            <v>113001029893</v>
          </cell>
          <cell r="B64" t="str">
            <v>45</v>
          </cell>
          <cell r="C64" t="str">
            <v>43</v>
          </cell>
          <cell r="D64" t="str">
            <v>47</v>
          </cell>
        </row>
        <row r="65">
          <cell r="A65">
            <v>113001030085</v>
          </cell>
          <cell r="B65" t="str">
            <v>39</v>
          </cell>
          <cell r="C65" t="str">
            <v>41</v>
          </cell>
          <cell r="D65" t="str">
            <v>40</v>
          </cell>
        </row>
        <row r="66">
          <cell r="A66">
            <v>113001030093</v>
          </cell>
          <cell r="B66" t="str">
            <v>46</v>
          </cell>
          <cell r="C66" t="str">
            <v>46</v>
          </cell>
          <cell r="D66" t="str">
            <v>45</v>
          </cell>
        </row>
        <row r="67">
          <cell r="A67">
            <v>113001030212</v>
          </cell>
          <cell r="B67" t="str">
            <v>44</v>
          </cell>
          <cell r="C67" t="str">
            <v>43</v>
          </cell>
          <cell r="D67" t="str">
            <v>47</v>
          </cell>
        </row>
        <row r="68">
          <cell r="A68">
            <v>113001800019</v>
          </cell>
          <cell r="B68" t="e">
            <v>#N/A</v>
          </cell>
          <cell r="C68" t="e">
            <v>#N/A</v>
          </cell>
          <cell r="D68" t="str">
            <v>44</v>
          </cell>
        </row>
        <row r="69">
          <cell r="A69">
            <v>113001800123</v>
          </cell>
          <cell r="B69" t="str">
            <v>41</v>
          </cell>
          <cell r="C69" t="str">
            <v>40</v>
          </cell>
          <cell r="D69" t="str">
            <v>42</v>
          </cell>
        </row>
        <row r="70">
          <cell r="A70">
            <v>113001800263</v>
          </cell>
          <cell r="B70" t="str">
            <v>40</v>
          </cell>
          <cell r="C70" t="str">
            <v>42</v>
          </cell>
          <cell r="D70" t="str">
            <v>42</v>
          </cell>
        </row>
        <row r="71">
          <cell r="A71">
            <v>113001800990</v>
          </cell>
          <cell r="B71" t="str">
            <v>43</v>
          </cell>
          <cell r="C71" t="str">
            <v>42</v>
          </cell>
          <cell r="D71" t="str">
            <v>43</v>
          </cell>
        </row>
        <row r="72">
          <cell r="A72">
            <v>213001000059</v>
          </cell>
          <cell r="B72" t="str">
            <v>34</v>
          </cell>
          <cell r="C72" t="str">
            <v>32</v>
          </cell>
          <cell r="D72" t="str">
            <v>37</v>
          </cell>
        </row>
        <row r="73">
          <cell r="A73">
            <v>213001000075</v>
          </cell>
          <cell r="B73" t="str">
            <v>38</v>
          </cell>
          <cell r="C73" t="str">
            <v>37</v>
          </cell>
          <cell r="D73" t="str">
            <v>39</v>
          </cell>
        </row>
        <row r="74">
          <cell r="A74">
            <v>213001000091</v>
          </cell>
          <cell r="B74" t="str">
            <v>35</v>
          </cell>
          <cell r="C74" t="str">
            <v>39</v>
          </cell>
          <cell r="D74" t="str">
            <v>40</v>
          </cell>
        </row>
        <row r="75">
          <cell r="A75">
            <v>213001000245</v>
          </cell>
          <cell r="B75" t="str">
            <v>49</v>
          </cell>
          <cell r="C75" t="str">
            <v>48</v>
          </cell>
          <cell r="D75" t="str">
            <v>47</v>
          </cell>
        </row>
        <row r="76">
          <cell r="A76">
            <v>213001001250</v>
          </cell>
          <cell r="B76" t="str">
            <v>34</v>
          </cell>
          <cell r="C76" t="str">
            <v>36</v>
          </cell>
          <cell r="D76" t="str">
            <v>34</v>
          </cell>
        </row>
        <row r="77">
          <cell r="A77">
            <v>213001001292</v>
          </cell>
          <cell r="B77" t="str">
            <v>35</v>
          </cell>
          <cell r="C77" t="str">
            <v>38</v>
          </cell>
          <cell r="D77" t="str">
            <v>38</v>
          </cell>
        </row>
        <row r="78">
          <cell r="A78">
            <v>213001001306</v>
          </cell>
          <cell r="B78" t="str">
            <v>40</v>
          </cell>
          <cell r="C78" t="str">
            <v>40</v>
          </cell>
          <cell r="D78" t="str">
            <v>41</v>
          </cell>
        </row>
        <row r="79">
          <cell r="A79">
            <v>213001001632</v>
          </cell>
          <cell r="B79" t="str">
            <v>35</v>
          </cell>
          <cell r="C79" t="str">
            <v>35</v>
          </cell>
          <cell r="D79" t="str">
            <v>37</v>
          </cell>
        </row>
        <row r="80">
          <cell r="A80">
            <v>213001001900</v>
          </cell>
          <cell r="B80" t="str">
            <v>36</v>
          </cell>
          <cell r="C80" t="str">
            <v>38</v>
          </cell>
          <cell r="D80" t="str">
            <v>38</v>
          </cell>
        </row>
        <row r="81">
          <cell r="A81">
            <v>213001001942</v>
          </cell>
          <cell r="B81" t="str">
            <v>37</v>
          </cell>
          <cell r="C81" t="str">
            <v>42</v>
          </cell>
          <cell r="D81" t="str">
            <v>36</v>
          </cell>
        </row>
        <row r="82">
          <cell r="A82">
            <v>213001002531</v>
          </cell>
          <cell r="B82" t="str">
            <v>40</v>
          </cell>
          <cell r="C82" t="str">
            <v>42</v>
          </cell>
          <cell r="D82" t="str">
            <v>37</v>
          </cell>
        </row>
        <row r="83">
          <cell r="A83">
            <v>213001002809</v>
          </cell>
          <cell r="B83" t="str">
            <v>41</v>
          </cell>
          <cell r="C83" t="str">
            <v>42</v>
          </cell>
          <cell r="D83" t="str">
            <v>41</v>
          </cell>
        </row>
        <row r="84">
          <cell r="A84">
            <v>213001002949</v>
          </cell>
          <cell r="B84" t="str">
            <v>40</v>
          </cell>
          <cell r="C84" t="str">
            <v>39</v>
          </cell>
          <cell r="D84" t="str">
            <v>38</v>
          </cell>
        </row>
        <row r="85">
          <cell r="A85">
            <v>213001007231</v>
          </cell>
          <cell r="B85" t="str">
            <v>41</v>
          </cell>
          <cell r="C85" t="str">
            <v>43</v>
          </cell>
          <cell r="D85" t="str">
            <v>44</v>
          </cell>
        </row>
        <row r="86">
          <cell r="A86">
            <v>213001007401</v>
          </cell>
          <cell r="B86" t="str">
            <v>32</v>
          </cell>
          <cell r="C86" t="str">
            <v>37</v>
          </cell>
          <cell r="D86" t="str">
            <v>36</v>
          </cell>
        </row>
        <row r="87">
          <cell r="A87">
            <v>213001007533</v>
          </cell>
          <cell r="B87" t="str">
            <v>41</v>
          </cell>
          <cell r="C87" t="str">
            <v>41</v>
          </cell>
          <cell r="D87" t="str">
            <v>41</v>
          </cell>
        </row>
        <row r="88">
          <cell r="A88">
            <v>213001007797</v>
          </cell>
          <cell r="B88" t="str">
            <v>43</v>
          </cell>
          <cell r="C88" t="str">
            <v>44</v>
          </cell>
          <cell r="D88" t="str">
            <v>44</v>
          </cell>
        </row>
        <row r="89">
          <cell r="A89">
            <v>213001009048</v>
          </cell>
          <cell r="B89" t="str">
            <v>39</v>
          </cell>
          <cell r="C89" t="str">
            <v>45</v>
          </cell>
          <cell r="D89" t="str">
            <v>43</v>
          </cell>
        </row>
        <row r="90">
          <cell r="A90">
            <v>213001009056</v>
          </cell>
          <cell r="B90" t="str">
            <v>38</v>
          </cell>
          <cell r="C90" t="str">
            <v>44</v>
          </cell>
          <cell r="D90" t="str">
            <v>42</v>
          </cell>
        </row>
        <row r="91">
          <cell r="A91">
            <v>213001027020</v>
          </cell>
          <cell r="B91" t="str">
            <v>36</v>
          </cell>
          <cell r="C91" t="str">
            <v>36</v>
          </cell>
          <cell r="D91" t="str">
            <v>39</v>
          </cell>
        </row>
        <row r="92">
          <cell r="A92">
            <v>313001000142</v>
          </cell>
          <cell r="B92" t="str">
            <v>44</v>
          </cell>
          <cell r="C92" t="str">
            <v>50</v>
          </cell>
          <cell r="D92" t="str">
            <v>48</v>
          </cell>
        </row>
        <row r="93">
          <cell r="A93">
            <v>313001000215</v>
          </cell>
          <cell r="B93" t="str">
            <v>64</v>
          </cell>
          <cell r="C93" t="str">
            <v>67</v>
          </cell>
          <cell r="D93" t="str">
            <v>64</v>
          </cell>
        </row>
        <row r="94">
          <cell r="A94">
            <v>313001000240</v>
          </cell>
          <cell r="B94" t="str">
            <v>59</v>
          </cell>
          <cell r="C94" t="str">
            <v>62</v>
          </cell>
          <cell r="D94" t="str">
            <v>62</v>
          </cell>
        </row>
        <row r="95">
          <cell r="A95">
            <v>313001000495</v>
          </cell>
          <cell r="B95" t="e">
            <v>#N/A</v>
          </cell>
          <cell r="C95" t="str">
            <v>34</v>
          </cell>
          <cell r="D95" t="e">
            <v>#N/A</v>
          </cell>
        </row>
        <row r="96">
          <cell r="A96">
            <v>313001000525</v>
          </cell>
          <cell r="B96" t="str">
            <v>56</v>
          </cell>
          <cell r="C96" t="str">
            <v>59</v>
          </cell>
          <cell r="D96" t="str">
            <v>62</v>
          </cell>
        </row>
        <row r="97">
          <cell r="A97">
            <v>313001000541</v>
          </cell>
          <cell r="B97" t="str">
            <v>64</v>
          </cell>
          <cell r="C97" t="str">
            <v>66</v>
          </cell>
          <cell r="D97" t="str">
            <v>64</v>
          </cell>
        </row>
        <row r="98">
          <cell r="A98">
            <v>313001000568</v>
          </cell>
          <cell r="B98" t="str">
            <v>50</v>
          </cell>
          <cell r="C98" t="str">
            <v>55</v>
          </cell>
          <cell r="D98" t="str">
            <v>55</v>
          </cell>
        </row>
        <row r="99">
          <cell r="A99">
            <v>313001000592</v>
          </cell>
          <cell r="B99" t="str">
            <v>59</v>
          </cell>
          <cell r="C99" t="str">
            <v>62</v>
          </cell>
          <cell r="D99" t="str">
            <v>56</v>
          </cell>
        </row>
        <row r="100">
          <cell r="A100">
            <v>313001000622</v>
          </cell>
          <cell r="B100" t="str">
            <v>60</v>
          </cell>
          <cell r="C100" t="str">
            <v>60</v>
          </cell>
          <cell r="D100" t="str">
            <v>63</v>
          </cell>
        </row>
        <row r="101">
          <cell r="A101">
            <v>313001000916</v>
          </cell>
          <cell r="B101" t="str">
            <v>64</v>
          </cell>
          <cell r="C101" t="str">
            <v>65</v>
          </cell>
          <cell r="D101" t="str">
            <v>62</v>
          </cell>
        </row>
        <row r="102">
          <cell r="A102">
            <v>313001000924</v>
          </cell>
          <cell r="B102" t="str">
            <v>59</v>
          </cell>
          <cell r="C102" t="str">
            <v>60</v>
          </cell>
          <cell r="D102" t="str">
            <v>57</v>
          </cell>
        </row>
        <row r="103">
          <cell r="A103">
            <v>313001001050</v>
          </cell>
          <cell r="B103" t="str">
            <v>60</v>
          </cell>
          <cell r="C103" t="str">
            <v>63</v>
          </cell>
          <cell r="D103" t="str">
            <v>62</v>
          </cell>
        </row>
        <row r="104">
          <cell r="A104">
            <v>313001001068</v>
          </cell>
          <cell r="B104" t="str">
            <v>59</v>
          </cell>
          <cell r="C104" t="str">
            <v>57</v>
          </cell>
          <cell r="D104" t="str">
            <v>56</v>
          </cell>
        </row>
        <row r="105">
          <cell r="A105">
            <v>313001001076</v>
          </cell>
          <cell r="B105" t="str">
            <v>55</v>
          </cell>
          <cell r="C105" t="str">
            <v>57</v>
          </cell>
          <cell r="D105" t="str">
            <v>53</v>
          </cell>
        </row>
        <row r="106">
          <cell r="A106">
            <v>313001001165</v>
          </cell>
          <cell r="B106" t="str">
            <v>53</v>
          </cell>
          <cell r="C106" t="str">
            <v>57</v>
          </cell>
          <cell r="D106" t="str">
            <v>63</v>
          </cell>
        </row>
        <row r="107">
          <cell r="A107">
            <v>313001001181</v>
          </cell>
          <cell r="B107" t="str">
            <v>46</v>
          </cell>
          <cell r="C107" t="str">
            <v>48</v>
          </cell>
          <cell r="D107" t="str">
            <v>50</v>
          </cell>
        </row>
        <row r="108">
          <cell r="A108">
            <v>313001001190</v>
          </cell>
          <cell r="B108" t="str">
            <v>57</v>
          </cell>
          <cell r="C108" t="str">
            <v>57</v>
          </cell>
          <cell r="D108" t="str">
            <v>65</v>
          </cell>
        </row>
        <row r="109">
          <cell r="A109">
            <v>313001001211</v>
          </cell>
          <cell r="B109" t="str">
            <v>50</v>
          </cell>
          <cell r="C109" t="str">
            <v>49</v>
          </cell>
          <cell r="D109" t="str">
            <v>49</v>
          </cell>
        </row>
        <row r="110">
          <cell r="A110">
            <v>313001002251</v>
          </cell>
          <cell r="B110" t="str">
            <v>55</v>
          </cell>
          <cell r="C110" t="str">
            <v>60</v>
          </cell>
          <cell r="D110" t="str">
            <v>57</v>
          </cell>
        </row>
        <row r="111">
          <cell r="A111">
            <v>313001002277</v>
          </cell>
          <cell r="B111" t="str">
            <v>63</v>
          </cell>
          <cell r="C111" t="str">
            <v>63</v>
          </cell>
          <cell r="D111" t="str">
            <v>63</v>
          </cell>
        </row>
        <row r="112">
          <cell r="A112">
            <v>313001002307</v>
          </cell>
          <cell r="B112" t="str">
            <v>51</v>
          </cell>
          <cell r="C112" t="str">
            <v>50</v>
          </cell>
          <cell r="D112" t="str">
            <v>51</v>
          </cell>
        </row>
        <row r="113">
          <cell r="A113">
            <v>313001002340</v>
          </cell>
          <cell r="B113" t="str">
            <v>52</v>
          </cell>
          <cell r="C113" t="str">
            <v>48</v>
          </cell>
          <cell r="D113" t="str">
            <v>52</v>
          </cell>
        </row>
        <row r="114">
          <cell r="A114">
            <v>313001002421</v>
          </cell>
          <cell r="B114" t="str">
            <v>55</v>
          </cell>
          <cell r="C114" t="str">
            <v>61</v>
          </cell>
          <cell r="D114" t="str">
            <v>60</v>
          </cell>
        </row>
        <row r="115">
          <cell r="A115">
            <v>313001002714</v>
          </cell>
          <cell r="B115" t="str">
            <v>50</v>
          </cell>
          <cell r="C115" t="str">
            <v>52</v>
          </cell>
          <cell r="D115" t="str">
            <v>54</v>
          </cell>
        </row>
        <row r="116">
          <cell r="A116">
            <v>313001003095</v>
          </cell>
          <cell r="B116" t="str">
            <v>61</v>
          </cell>
          <cell r="C116" t="str">
            <v>66</v>
          </cell>
          <cell r="D116" t="str">
            <v>66</v>
          </cell>
        </row>
        <row r="117">
          <cell r="A117">
            <v>313001003117</v>
          </cell>
          <cell r="B117" t="str">
            <v>45</v>
          </cell>
          <cell r="C117" t="str">
            <v>51</v>
          </cell>
          <cell r="D117" t="str">
            <v>50</v>
          </cell>
        </row>
        <row r="118">
          <cell r="A118">
            <v>313001003842</v>
          </cell>
          <cell r="B118" t="str">
            <v>52</v>
          </cell>
          <cell r="C118" t="str">
            <v>53</v>
          </cell>
          <cell r="D118" t="str">
            <v>51</v>
          </cell>
        </row>
        <row r="119">
          <cell r="A119">
            <v>313001004750</v>
          </cell>
          <cell r="B119" t="str">
            <v>43</v>
          </cell>
          <cell r="C119" t="str">
            <v>43</v>
          </cell>
          <cell r="D119" t="str">
            <v>43</v>
          </cell>
        </row>
        <row r="120">
          <cell r="A120">
            <v>313001005098</v>
          </cell>
          <cell r="B120" t="str">
            <v>53</v>
          </cell>
          <cell r="C120" t="str">
            <v>57</v>
          </cell>
          <cell r="D120" t="str">
            <v>57</v>
          </cell>
        </row>
        <row r="121">
          <cell r="A121">
            <v>313001005136</v>
          </cell>
          <cell r="B121" t="str">
            <v>48</v>
          </cell>
          <cell r="C121" t="str">
            <v>55</v>
          </cell>
          <cell r="D121" t="str">
            <v>53</v>
          </cell>
        </row>
        <row r="122">
          <cell r="A122">
            <v>313001005225</v>
          </cell>
          <cell r="B122" t="str">
            <v>39</v>
          </cell>
          <cell r="C122" t="str">
            <v>39</v>
          </cell>
          <cell r="D122" t="str">
            <v>41</v>
          </cell>
        </row>
        <row r="123">
          <cell r="A123">
            <v>313001005276</v>
          </cell>
          <cell r="B123" t="str">
            <v>58</v>
          </cell>
          <cell r="C123" t="str">
            <v>58</v>
          </cell>
          <cell r="D123" t="str">
            <v>57</v>
          </cell>
        </row>
        <row r="124">
          <cell r="A124">
            <v>313001005411</v>
          </cell>
          <cell r="B124" t="str">
            <v>54</v>
          </cell>
          <cell r="C124" t="str">
            <v>49</v>
          </cell>
          <cell r="D124" t="e">
            <v>#N/A</v>
          </cell>
        </row>
        <row r="125">
          <cell r="A125">
            <v>313001005705</v>
          </cell>
          <cell r="B125" t="str">
            <v>66</v>
          </cell>
          <cell r="C125" t="e">
            <v>#N/A</v>
          </cell>
          <cell r="D125" t="e">
            <v>#N/A</v>
          </cell>
        </row>
        <row r="126">
          <cell r="A126">
            <v>313001005845</v>
          </cell>
          <cell r="B126" t="str">
            <v>55</v>
          </cell>
          <cell r="C126" t="str">
            <v>54</v>
          </cell>
          <cell r="D126" t="str">
            <v>61</v>
          </cell>
        </row>
        <row r="127">
          <cell r="A127">
            <v>313001005985</v>
          </cell>
          <cell r="B127" t="str">
            <v>66</v>
          </cell>
          <cell r="C127" t="str">
            <v>64</v>
          </cell>
          <cell r="D127" t="str">
            <v>68</v>
          </cell>
        </row>
        <row r="128">
          <cell r="A128">
            <v>313001006281</v>
          </cell>
          <cell r="B128" t="str">
            <v>47</v>
          </cell>
          <cell r="C128" t="str">
            <v>45</v>
          </cell>
          <cell r="D128" t="str">
            <v>48</v>
          </cell>
        </row>
        <row r="129">
          <cell r="A129">
            <v>313001006337</v>
          </cell>
          <cell r="B129" t="str">
            <v>50</v>
          </cell>
          <cell r="C129" t="str">
            <v>48</v>
          </cell>
          <cell r="D129" t="str">
            <v>51</v>
          </cell>
        </row>
        <row r="130">
          <cell r="A130">
            <v>313001006485</v>
          </cell>
          <cell r="B130" t="str">
            <v>69</v>
          </cell>
          <cell r="C130" t="str">
            <v>70</v>
          </cell>
          <cell r="D130" t="str">
            <v>68</v>
          </cell>
        </row>
        <row r="131">
          <cell r="A131">
            <v>313001006639</v>
          </cell>
          <cell r="B131" t="str">
            <v>47</v>
          </cell>
          <cell r="C131" t="str">
            <v>48</v>
          </cell>
          <cell r="D131" t="str">
            <v>51</v>
          </cell>
        </row>
        <row r="132">
          <cell r="A132">
            <v>313001006698</v>
          </cell>
          <cell r="B132" t="str">
            <v>60</v>
          </cell>
          <cell r="C132" t="str">
            <v>60</v>
          </cell>
          <cell r="D132" t="str">
            <v>57</v>
          </cell>
        </row>
        <row r="133">
          <cell r="A133">
            <v>313001006701</v>
          </cell>
          <cell r="B133" t="str">
            <v>48</v>
          </cell>
          <cell r="C133" t="str">
            <v>51</v>
          </cell>
          <cell r="D133" t="str">
            <v>51</v>
          </cell>
        </row>
        <row r="134">
          <cell r="A134">
            <v>313001007040</v>
          </cell>
          <cell r="B134" t="str">
            <v>50</v>
          </cell>
          <cell r="C134" t="str">
            <v>52</v>
          </cell>
          <cell r="D134" t="str">
            <v>52</v>
          </cell>
        </row>
        <row r="135">
          <cell r="A135">
            <v>313001007058</v>
          </cell>
          <cell r="B135" t="str">
            <v>69</v>
          </cell>
          <cell r="C135" t="str">
            <v>68</v>
          </cell>
          <cell r="D135" t="str">
            <v>72</v>
          </cell>
        </row>
        <row r="136">
          <cell r="A136">
            <v>313001007091</v>
          </cell>
          <cell r="B136" t="str">
            <v>55</v>
          </cell>
          <cell r="C136" t="str">
            <v>58</v>
          </cell>
          <cell r="D136" t="str">
            <v>58</v>
          </cell>
        </row>
        <row r="137">
          <cell r="A137">
            <v>313001007244</v>
          </cell>
          <cell r="B137" t="str">
            <v>50</v>
          </cell>
          <cell r="C137" t="str">
            <v>49</v>
          </cell>
          <cell r="D137" t="str">
            <v>47</v>
          </cell>
        </row>
        <row r="138">
          <cell r="A138">
            <v>313001007619</v>
          </cell>
          <cell r="B138" t="str">
            <v>45</v>
          </cell>
          <cell r="C138" t="str">
            <v>48</v>
          </cell>
          <cell r="D138" t="str">
            <v>51</v>
          </cell>
        </row>
        <row r="139">
          <cell r="A139">
            <v>313001007872</v>
          </cell>
          <cell r="B139" t="str">
            <v>54</v>
          </cell>
          <cell r="C139" t="str">
            <v>57</v>
          </cell>
          <cell r="D139" t="str">
            <v>56</v>
          </cell>
        </row>
        <row r="140">
          <cell r="A140">
            <v>313001008381</v>
          </cell>
          <cell r="B140" t="str">
            <v>45</v>
          </cell>
          <cell r="C140" t="str">
            <v>39</v>
          </cell>
          <cell r="D140" t="str">
            <v>43</v>
          </cell>
        </row>
        <row r="141">
          <cell r="A141">
            <v>313001008399</v>
          </cell>
          <cell r="B141" t="str">
            <v>53</v>
          </cell>
          <cell r="C141" t="str">
            <v>57</v>
          </cell>
          <cell r="D141" t="str">
            <v>57</v>
          </cell>
        </row>
        <row r="142">
          <cell r="A142">
            <v>313001008411</v>
          </cell>
          <cell r="B142" t="str">
            <v>43</v>
          </cell>
          <cell r="C142" t="str">
            <v>43</v>
          </cell>
          <cell r="D142" t="str">
            <v>41</v>
          </cell>
        </row>
        <row r="143">
          <cell r="A143">
            <v>313001008500</v>
          </cell>
          <cell r="B143" t="str">
            <v>42</v>
          </cell>
          <cell r="C143" t="str">
            <v>43</v>
          </cell>
          <cell r="D143" t="str">
            <v>32</v>
          </cell>
        </row>
        <row r="144">
          <cell r="A144">
            <v>313001008518</v>
          </cell>
          <cell r="B144" t="str">
            <v>48</v>
          </cell>
          <cell r="C144" t="str">
            <v>47</v>
          </cell>
          <cell r="D144" t="str">
            <v>47</v>
          </cell>
        </row>
        <row r="145">
          <cell r="A145">
            <v>313001008526</v>
          </cell>
          <cell r="B145" t="str">
            <v>45</v>
          </cell>
          <cell r="C145" t="str">
            <v>45</v>
          </cell>
          <cell r="D145" t="str">
            <v>51</v>
          </cell>
        </row>
        <row r="146">
          <cell r="A146">
            <v>313001008771</v>
          </cell>
          <cell r="B146" t="str">
            <v>64</v>
          </cell>
          <cell r="C146" t="str">
            <v>65</v>
          </cell>
          <cell r="D146" t="str">
            <v>65</v>
          </cell>
        </row>
        <row r="147">
          <cell r="A147">
            <v>313001008933</v>
          </cell>
          <cell r="B147" t="str">
            <v>42</v>
          </cell>
          <cell r="C147" t="str">
            <v>44</v>
          </cell>
          <cell r="D147" t="str">
            <v>39</v>
          </cell>
        </row>
        <row r="148">
          <cell r="A148">
            <v>313001009204</v>
          </cell>
          <cell r="B148" t="str">
            <v>43</v>
          </cell>
          <cell r="C148" t="str">
            <v>45</v>
          </cell>
          <cell r="D148" t="str">
            <v>46</v>
          </cell>
        </row>
        <row r="149">
          <cell r="A149">
            <v>313001009328</v>
          </cell>
          <cell r="B149" t="str">
            <v>61</v>
          </cell>
          <cell r="C149" t="str">
            <v>59</v>
          </cell>
          <cell r="D149" t="str">
            <v>65</v>
          </cell>
        </row>
        <row r="150">
          <cell r="A150">
            <v>313001009361</v>
          </cell>
          <cell r="B150" t="str">
            <v>59</v>
          </cell>
          <cell r="C150" t="str">
            <v>57</v>
          </cell>
          <cell r="D150" t="str">
            <v>62</v>
          </cell>
        </row>
        <row r="151">
          <cell r="A151">
            <v>313001012281</v>
          </cell>
          <cell r="B151" t="str">
            <v>59</v>
          </cell>
          <cell r="C151" t="str">
            <v>61</v>
          </cell>
          <cell r="D151" t="str">
            <v>62</v>
          </cell>
        </row>
        <row r="152">
          <cell r="A152">
            <v>313001012515</v>
          </cell>
          <cell r="B152" t="str">
            <v>67</v>
          </cell>
          <cell r="C152" t="str">
            <v>70</v>
          </cell>
          <cell r="D152" t="str">
            <v>69</v>
          </cell>
        </row>
        <row r="153">
          <cell r="A153">
            <v>313001012744</v>
          </cell>
          <cell r="B153" t="str">
            <v>41</v>
          </cell>
          <cell r="C153" t="str">
            <v>41</v>
          </cell>
          <cell r="D153" t="str">
            <v>41</v>
          </cell>
        </row>
        <row r="154">
          <cell r="A154">
            <v>313001012868</v>
          </cell>
          <cell r="B154" t="str">
            <v>44</v>
          </cell>
          <cell r="C154" t="str">
            <v>37</v>
          </cell>
          <cell r="D154" t="str">
            <v>45</v>
          </cell>
        </row>
        <row r="155">
          <cell r="A155">
            <v>313001012876</v>
          </cell>
          <cell r="B155" t="str">
            <v>55</v>
          </cell>
          <cell r="C155" t="str">
            <v>58</v>
          </cell>
          <cell r="D155" t="str">
            <v>49</v>
          </cell>
        </row>
        <row r="156">
          <cell r="A156">
            <v>313001012892</v>
          </cell>
          <cell r="B156" t="str">
            <v>48</v>
          </cell>
          <cell r="C156" t="str">
            <v>52</v>
          </cell>
          <cell r="D156" t="str">
            <v>51</v>
          </cell>
        </row>
        <row r="157">
          <cell r="A157">
            <v>313001013163</v>
          </cell>
          <cell r="B157" t="str">
            <v>48</v>
          </cell>
          <cell r="C157" t="str">
            <v>46</v>
          </cell>
          <cell r="D157" t="str">
            <v>46</v>
          </cell>
        </row>
        <row r="158">
          <cell r="A158">
            <v>313001013279</v>
          </cell>
          <cell r="B158" t="str">
            <v>49</v>
          </cell>
          <cell r="C158" t="str">
            <v>57</v>
          </cell>
          <cell r="D158" t="str">
            <v>56</v>
          </cell>
        </row>
        <row r="159">
          <cell r="A159">
            <v>313001013431</v>
          </cell>
          <cell r="B159" t="str">
            <v>41</v>
          </cell>
          <cell r="C159" t="str">
            <v>38</v>
          </cell>
          <cell r="D159" t="str">
            <v>37</v>
          </cell>
        </row>
        <row r="160">
          <cell r="A160">
            <v>313001013571</v>
          </cell>
          <cell r="B160" t="str">
            <v>41</v>
          </cell>
          <cell r="C160" t="e">
            <v>#N/A</v>
          </cell>
          <cell r="D160" t="str">
            <v>36</v>
          </cell>
        </row>
        <row r="161">
          <cell r="A161">
            <v>313001013635</v>
          </cell>
          <cell r="B161" t="e">
            <v>#N/A</v>
          </cell>
          <cell r="C161" t="e">
            <v>#N/A</v>
          </cell>
          <cell r="D161" t="str">
            <v>50</v>
          </cell>
        </row>
        <row r="162">
          <cell r="A162">
            <v>313001013651</v>
          </cell>
          <cell r="B162" t="str">
            <v>66</v>
          </cell>
          <cell r="C162" t="str">
            <v>73</v>
          </cell>
          <cell r="D162" t="str">
            <v>74</v>
          </cell>
        </row>
        <row r="163">
          <cell r="A163">
            <v>313001013783</v>
          </cell>
          <cell r="B163" t="str">
            <v>41</v>
          </cell>
          <cell r="C163" t="str">
            <v>42</v>
          </cell>
          <cell r="D163" t="str">
            <v>44</v>
          </cell>
        </row>
        <row r="164">
          <cell r="A164">
            <v>313001027059</v>
          </cell>
          <cell r="B164" t="str">
            <v>42</v>
          </cell>
          <cell r="C164" t="str">
            <v>44</v>
          </cell>
          <cell r="D164" t="str">
            <v>44</v>
          </cell>
        </row>
        <row r="165">
          <cell r="A165">
            <v>313001027199</v>
          </cell>
          <cell r="B165" t="str">
            <v>43</v>
          </cell>
          <cell r="C165" t="str">
            <v>48</v>
          </cell>
          <cell r="D165" t="str">
            <v>44</v>
          </cell>
        </row>
        <row r="166">
          <cell r="A166">
            <v>313001027351</v>
          </cell>
          <cell r="B166" t="str">
            <v>47</v>
          </cell>
          <cell r="C166" t="str">
            <v>46</v>
          </cell>
          <cell r="D166" t="str">
            <v>48</v>
          </cell>
        </row>
        <row r="167">
          <cell r="A167">
            <v>313001028098</v>
          </cell>
          <cell r="B167" t="str">
            <v>51</v>
          </cell>
          <cell r="C167" t="str">
            <v>57</v>
          </cell>
          <cell r="D167" t="str">
            <v>50</v>
          </cell>
        </row>
        <row r="168">
          <cell r="A168">
            <v>313001028639</v>
          </cell>
          <cell r="B168" t="str">
            <v>45</v>
          </cell>
          <cell r="C168" t="e">
            <v>#N/A</v>
          </cell>
          <cell r="D168" t="str">
            <v>45</v>
          </cell>
        </row>
        <row r="169">
          <cell r="A169">
            <v>313001028829</v>
          </cell>
          <cell r="B169" t="str">
            <v>41</v>
          </cell>
          <cell r="C169" t="str">
            <v>40</v>
          </cell>
          <cell r="D169" t="str">
            <v>44</v>
          </cell>
        </row>
        <row r="170">
          <cell r="A170">
            <v>313001028843</v>
          </cell>
          <cell r="B170" t="str">
            <v>46</v>
          </cell>
          <cell r="C170" t="str">
            <v>49</v>
          </cell>
          <cell r="D170" t="str">
            <v>45</v>
          </cell>
        </row>
        <row r="171">
          <cell r="A171">
            <v>313001028868</v>
          </cell>
          <cell r="B171" t="str">
            <v>59</v>
          </cell>
          <cell r="C171" t="str">
            <v>64</v>
          </cell>
          <cell r="D171" t="str">
            <v>59</v>
          </cell>
        </row>
        <row r="172">
          <cell r="A172">
            <v>313001028891</v>
          </cell>
          <cell r="B172" t="str">
            <v>39</v>
          </cell>
          <cell r="C172" t="e">
            <v>#N/A</v>
          </cell>
          <cell r="D172" t="e">
            <v>#N/A</v>
          </cell>
        </row>
        <row r="173">
          <cell r="A173">
            <v>313001028985</v>
          </cell>
          <cell r="B173" t="str">
            <v>44</v>
          </cell>
          <cell r="C173" t="str">
            <v>47</v>
          </cell>
          <cell r="D173" t="str">
            <v>45</v>
          </cell>
        </row>
        <row r="174">
          <cell r="A174">
            <v>313001029108</v>
          </cell>
          <cell r="B174" t="str">
            <v>55</v>
          </cell>
          <cell r="C174" t="e">
            <v>#N/A</v>
          </cell>
          <cell r="D174" t="e">
            <v>#N/A</v>
          </cell>
        </row>
        <row r="175">
          <cell r="A175">
            <v>313001029116</v>
          </cell>
          <cell r="B175" t="str">
            <v>39</v>
          </cell>
          <cell r="C175" t="str">
            <v>41</v>
          </cell>
          <cell r="D175" t="str">
            <v>37</v>
          </cell>
        </row>
        <row r="176">
          <cell r="A176">
            <v>313001029337</v>
          </cell>
          <cell r="B176" t="str">
            <v>56</v>
          </cell>
          <cell r="C176" t="str">
            <v>57</v>
          </cell>
          <cell r="D176" t="str">
            <v>51</v>
          </cell>
        </row>
        <row r="177">
          <cell r="A177">
            <v>313001029353</v>
          </cell>
          <cell r="B177" t="str">
            <v>63</v>
          </cell>
          <cell r="C177" t="str">
            <v>58</v>
          </cell>
          <cell r="D177" t="str">
            <v>58</v>
          </cell>
        </row>
        <row r="178">
          <cell r="A178">
            <v>313001029396</v>
          </cell>
          <cell r="B178" t="str">
            <v>37</v>
          </cell>
          <cell r="C178" t="str">
            <v>39</v>
          </cell>
          <cell r="D178" t="str">
            <v>39</v>
          </cell>
        </row>
        <row r="179">
          <cell r="A179">
            <v>313001029523</v>
          </cell>
          <cell r="B179" t="str">
            <v>60</v>
          </cell>
          <cell r="C179" t="str">
            <v>63</v>
          </cell>
          <cell r="D179" t="str">
            <v>64</v>
          </cell>
        </row>
        <row r="180">
          <cell r="A180">
            <v>313001029671</v>
          </cell>
          <cell r="B180" t="e">
            <v>#N/A</v>
          </cell>
          <cell r="C180" t="e">
            <v>#N/A</v>
          </cell>
          <cell r="D180" t="str">
            <v>50</v>
          </cell>
        </row>
        <row r="181">
          <cell r="A181">
            <v>313001029680</v>
          </cell>
          <cell r="B181" t="str">
            <v>52</v>
          </cell>
          <cell r="C181" t="str">
            <v>54</v>
          </cell>
          <cell r="D181" t="str">
            <v>50</v>
          </cell>
        </row>
        <row r="182">
          <cell r="A182">
            <v>313001029868</v>
          </cell>
          <cell r="B182" t="e">
            <v>#N/A</v>
          </cell>
          <cell r="C182" t="str">
            <v>42</v>
          </cell>
          <cell r="D182" t="str">
            <v>43</v>
          </cell>
        </row>
        <row r="183">
          <cell r="A183">
            <v>313001029931</v>
          </cell>
          <cell r="B183" t="str">
            <v>37</v>
          </cell>
          <cell r="C183" t="str">
            <v>37</v>
          </cell>
          <cell r="D183" t="str">
            <v>41</v>
          </cell>
        </row>
        <row r="184">
          <cell r="A184">
            <v>313001029981</v>
          </cell>
          <cell r="B184" t="str">
            <v>36</v>
          </cell>
          <cell r="C184" t="str">
            <v>47</v>
          </cell>
          <cell r="D184" t="str">
            <v>43</v>
          </cell>
        </row>
        <row r="185">
          <cell r="A185">
            <v>313001030025</v>
          </cell>
          <cell r="B185" t="e">
            <v>#N/A</v>
          </cell>
          <cell r="C185" t="str">
            <v>55</v>
          </cell>
          <cell r="D185" t="str">
            <v>60</v>
          </cell>
        </row>
        <row r="186">
          <cell r="A186">
            <v>313001800051</v>
          </cell>
          <cell r="B186" t="e">
            <v>#N/A</v>
          </cell>
          <cell r="C186" t="e">
            <v>#N/A</v>
          </cell>
          <cell r="D186" t="str">
            <v>29</v>
          </cell>
        </row>
        <row r="187">
          <cell r="A187">
            <v>313001800254</v>
          </cell>
          <cell r="B187" t="e">
            <v>#N/A</v>
          </cell>
          <cell r="C187" t="e">
            <v>#N/A</v>
          </cell>
          <cell r="D187" t="str">
            <v>53</v>
          </cell>
        </row>
        <row r="188">
          <cell r="A188">
            <v>313001800459</v>
          </cell>
          <cell r="B188" t="e">
            <v>#N/A</v>
          </cell>
          <cell r="C188" t="e">
            <v>#N/A</v>
          </cell>
          <cell r="D188" t="str">
            <v>39</v>
          </cell>
        </row>
        <row r="189">
          <cell r="A189">
            <v>313001800092</v>
          </cell>
          <cell r="B189" t="e">
            <v>#N/A</v>
          </cell>
          <cell r="C189" t="str">
            <v>39</v>
          </cell>
          <cell r="D189" t="e">
            <v>#N/A</v>
          </cell>
        </row>
        <row r="190">
          <cell r="A190">
            <v>313001800599</v>
          </cell>
          <cell r="B190" t="str">
            <v>55</v>
          </cell>
          <cell r="C190" t="str">
            <v>54</v>
          </cell>
          <cell r="D190" t="str">
            <v>50</v>
          </cell>
        </row>
        <row r="191">
          <cell r="A191">
            <v>313001800521</v>
          </cell>
          <cell r="B191" t="e">
            <v>#N/A</v>
          </cell>
          <cell r="C191" t="str">
            <v>30</v>
          </cell>
          <cell r="D191" t="str">
            <v>43</v>
          </cell>
        </row>
        <row r="192">
          <cell r="A192">
            <v>313001800599</v>
          </cell>
          <cell r="B192" t="str">
            <v>55</v>
          </cell>
          <cell r="C192" t="str">
            <v>54</v>
          </cell>
          <cell r="D192" t="str">
            <v>50</v>
          </cell>
        </row>
        <row r="193">
          <cell r="A193">
            <v>313001800637</v>
          </cell>
          <cell r="B193" t="str">
            <v>46</v>
          </cell>
          <cell r="C193" t="str">
            <v>46</v>
          </cell>
          <cell r="D193" t="str">
            <v>44</v>
          </cell>
        </row>
        <row r="194">
          <cell r="A194">
            <v>313001800751</v>
          </cell>
          <cell r="B194" t="str">
            <v>37</v>
          </cell>
          <cell r="C194" t="e">
            <v>#N/A</v>
          </cell>
          <cell r="D194" t="e">
            <v>#N/A</v>
          </cell>
        </row>
        <row r="195">
          <cell r="A195">
            <v>413001004703</v>
          </cell>
          <cell r="B195" t="str">
            <v>38</v>
          </cell>
          <cell r="C195" t="str">
            <v>40</v>
          </cell>
          <cell r="D195" t="str">
            <v>39</v>
          </cell>
        </row>
        <row r="196">
          <cell r="A196">
            <v>413001007648</v>
          </cell>
          <cell r="B196" t="str">
            <v>50</v>
          </cell>
          <cell r="C196" t="str">
            <v>55</v>
          </cell>
          <cell r="D196" t="str">
            <v>53</v>
          </cell>
        </row>
        <row r="197">
          <cell r="A197">
            <v>413001008024</v>
          </cell>
          <cell r="B197" t="str">
            <v>52</v>
          </cell>
          <cell r="C197" t="str">
            <v>58</v>
          </cell>
          <cell r="D197" t="str">
            <v>50</v>
          </cell>
        </row>
        <row r="198">
          <cell r="A198">
            <v>413001013176</v>
          </cell>
          <cell r="B198" t="str">
            <v>38</v>
          </cell>
          <cell r="C198" t="str">
            <v>43</v>
          </cell>
          <cell r="D198" t="str">
            <v>38</v>
          </cell>
        </row>
        <row r="199">
          <cell r="A199">
            <v>413001027126</v>
          </cell>
          <cell r="B199" t="e">
            <v>#N/A</v>
          </cell>
          <cell r="C199" t="e">
            <v>#N/A</v>
          </cell>
          <cell r="D199" t="str">
            <v>42</v>
          </cell>
        </row>
      </sheetData>
      <sheetData sheetId="8">
        <row r="2">
          <cell r="A2">
            <v>113001000143</v>
          </cell>
          <cell r="B2" t="str">
            <v>39</v>
          </cell>
          <cell r="C2" t="str">
            <v>40</v>
          </cell>
          <cell r="D2" t="str">
            <v>41</v>
          </cell>
        </row>
        <row r="3">
          <cell r="A3">
            <v>113001000160</v>
          </cell>
          <cell r="B3" t="str">
            <v>40</v>
          </cell>
          <cell r="C3" t="str">
            <v>42</v>
          </cell>
          <cell r="D3" t="str">
            <v>44</v>
          </cell>
        </row>
        <row r="4">
          <cell r="A4">
            <v>113001000241</v>
          </cell>
          <cell r="B4" t="str">
            <v>48</v>
          </cell>
          <cell r="C4" t="str">
            <v>47</v>
          </cell>
          <cell r="D4" t="str">
            <v>48</v>
          </cell>
        </row>
        <row r="5">
          <cell r="A5">
            <v>113001000259</v>
          </cell>
          <cell r="B5" t="str">
            <v>44</v>
          </cell>
          <cell r="C5" t="str">
            <v>47</v>
          </cell>
          <cell r="D5" t="str">
            <v>48</v>
          </cell>
        </row>
        <row r="6">
          <cell r="A6">
            <v>113001000321</v>
          </cell>
          <cell r="B6" t="str">
            <v>45</v>
          </cell>
          <cell r="C6" t="str">
            <v>44</v>
          </cell>
          <cell r="D6" t="str">
            <v>48</v>
          </cell>
        </row>
        <row r="7">
          <cell r="A7">
            <v>113001000348</v>
          </cell>
          <cell r="B7" t="str">
            <v>54</v>
          </cell>
          <cell r="C7" t="str">
            <v>52</v>
          </cell>
          <cell r="D7" t="str">
            <v>53</v>
          </cell>
        </row>
        <row r="8">
          <cell r="A8">
            <v>113001000429</v>
          </cell>
          <cell r="B8" t="str">
            <v>40</v>
          </cell>
          <cell r="C8" t="str">
            <v>43</v>
          </cell>
          <cell r="D8" t="str">
            <v>42</v>
          </cell>
        </row>
        <row r="9">
          <cell r="A9">
            <v>113001000437</v>
          </cell>
          <cell r="B9" t="str">
            <v>46</v>
          </cell>
          <cell r="C9" t="str">
            <v>48</v>
          </cell>
          <cell r="D9" t="str">
            <v>48</v>
          </cell>
        </row>
        <row r="10">
          <cell r="A10">
            <v>113001000721</v>
          </cell>
          <cell r="B10" t="str">
            <v>51</v>
          </cell>
          <cell r="C10" t="str">
            <v>51</v>
          </cell>
          <cell r="D10" t="str">
            <v>50</v>
          </cell>
        </row>
        <row r="11">
          <cell r="A11">
            <v>113001000739</v>
          </cell>
          <cell r="B11" t="str">
            <v>41</v>
          </cell>
          <cell r="C11" t="str">
            <v>43</v>
          </cell>
          <cell r="D11" t="str">
            <v>40</v>
          </cell>
        </row>
        <row r="12">
          <cell r="A12">
            <v>113001000771</v>
          </cell>
          <cell r="B12" t="str">
            <v>45</v>
          </cell>
          <cell r="C12" t="str">
            <v>47</v>
          </cell>
          <cell r="D12" t="str">
            <v>47</v>
          </cell>
        </row>
        <row r="13">
          <cell r="A13">
            <v>113001000852</v>
          </cell>
          <cell r="B13" t="str">
            <v>44</v>
          </cell>
          <cell r="C13" t="str">
            <v>46</v>
          </cell>
          <cell r="D13" t="str">
            <v>49</v>
          </cell>
        </row>
        <row r="14">
          <cell r="A14">
            <v>113001000879</v>
          </cell>
          <cell r="B14" t="str">
            <v>44</v>
          </cell>
          <cell r="C14" t="str">
            <v>45</v>
          </cell>
          <cell r="D14" t="str">
            <v>44</v>
          </cell>
        </row>
        <row r="15">
          <cell r="A15">
            <v>113001001336</v>
          </cell>
          <cell r="B15" t="str">
            <v>46</v>
          </cell>
          <cell r="C15" t="str">
            <v>49</v>
          </cell>
          <cell r="D15" t="str">
            <v>53</v>
          </cell>
        </row>
        <row r="16">
          <cell r="A16">
            <v>113001001450</v>
          </cell>
          <cell r="B16" t="str">
            <v>44</v>
          </cell>
          <cell r="C16" t="str">
            <v>43</v>
          </cell>
          <cell r="D16" t="str">
            <v>43</v>
          </cell>
        </row>
        <row r="17">
          <cell r="A17">
            <v>113001001484</v>
          </cell>
          <cell r="B17" t="str">
            <v>46</v>
          </cell>
          <cell r="C17" t="str">
            <v>48</v>
          </cell>
          <cell r="D17" t="str">
            <v>50</v>
          </cell>
        </row>
        <row r="18">
          <cell r="A18">
            <v>113001001492</v>
          </cell>
          <cell r="B18" t="str">
            <v>43</v>
          </cell>
          <cell r="C18" t="str">
            <v>45</v>
          </cell>
          <cell r="D18" t="str">
            <v>44</v>
          </cell>
        </row>
        <row r="19">
          <cell r="A19">
            <v>113001001581</v>
          </cell>
          <cell r="B19" t="str">
            <v>44</v>
          </cell>
          <cell r="C19" t="str">
            <v>44</v>
          </cell>
          <cell r="D19" t="str">
            <v>47</v>
          </cell>
        </row>
        <row r="20">
          <cell r="A20">
            <v>113001001697</v>
          </cell>
          <cell r="B20" t="str">
            <v>47</v>
          </cell>
          <cell r="C20" t="str">
            <v>46</v>
          </cell>
          <cell r="D20" t="str">
            <v>47</v>
          </cell>
        </row>
        <row r="21">
          <cell r="A21">
            <v>113001001719</v>
          </cell>
          <cell r="B21" t="str">
            <v>51</v>
          </cell>
          <cell r="C21" t="str">
            <v>53</v>
          </cell>
          <cell r="D21" t="str">
            <v>56</v>
          </cell>
        </row>
        <row r="22">
          <cell r="A22">
            <v>113001001727</v>
          </cell>
          <cell r="B22" t="str">
            <v>44</v>
          </cell>
          <cell r="C22" t="str">
            <v>44</v>
          </cell>
          <cell r="D22" t="str">
            <v>48</v>
          </cell>
        </row>
        <row r="23">
          <cell r="A23">
            <v>113001001816</v>
          </cell>
          <cell r="B23" t="str">
            <v>41</v>
          </cell>
          <cell r="C23" t="str">
            <v>43</v>
          </cell>
          <cell r="D23" t="str">
            <v>44</v>
          </cell>
        </row>
        <row r="24">
          <cell r="A24">
            <v>113001001972</v>
          </cell>
          <cell r="B24" t="str">
            <v>46</v>
          </cell>
          <cell r="C24" t="str">
            <v>48</v>
          </cell>
          <cell r="D24" t="str">
            <v>49</v>
          </cell>
        </row>
        <row r="25">
          <cell r="A25">
            <v>113001002057</v>
          </cell>
          <cell r="B25" t="str">
            <v>52</v>
          </cell>
          <cell r="C25" t="str">
            <v>54</v>
          </cell>
          <cell r="D25" t="str">
            <v>61</v>
          </cell>
        </row>
        <row r="26">
          <cell r="A26">
            <v>113001002120</v>
          </cell>
          <cell r="B26" t="str">
            <v>42</v>
          </cell>
          <cell r="C26" t="str">
            <v>41</v>
          </cell>
          <cell r="D26" t="str">
            <v>43</v>
          </cell>
        </row>
        <row r="27">
          <cell r="A27">
            <v>113001002138</v>
          </cell>
          <cell r="B27" t="str">
            <v>40</v>
          </cell>
          <cell r="C27" t="str">
            <v>40</v>
          </cell>
          <cell r="D27" t="str">
            <v>45</v>
          </cell>
        </row>
        <row r="28">
          <cell r="A28">
            <v>113001002413</v>
          </cell>
          <cell r="B28" t="str">
            <v>44</v>
          </cell>
          <cell r="C28" t="str">
            <v>46</v>
          </cell>
          <cell r="D28" t="str">
            <v>47</v>
          </cell>
        </row>
        <row r="29">
          <cell r="A29">
            <v>113001002626</v>
          </cell>
          <cell r="B29" t="str">
            <v>45</v>
          </cell>
          <cell r="C29" t="str">
            <v>43</v>
          </cell>
          <cell r="D29" t="str">
            <v>49</v>
          </cell>
        </row>
        <row r="30">
          <cell r="A30">
            <v>113001002812</v>
          </cell>
          <cell r="B30" t="str">
            <v>45</v>
          </cell>
          <cell r="C30" t="str">
            <v>44</v>
          </cell>
          <cell r="D30" t="str">
            <v>47</v>
          </cell>
        </row>
        <row r="31">
          <cell r="A31">
            <v>113001002952</v>
          </cell>
          <cell r="B31" t="str">
            <v>47</v>
          </cell>
          <cell r="C31" t="str">
            <v>49</v>
          </cell>
          <cell r="D31" t="str">
            <v>49</v>
          </cell>
        </row>
        <row r="32">
          <cell r="A32">
            <v>113001002979</v>
          </cell>
          <cell r="B32" t="str">
            <v>51</v>
          </cell>
          <cell r="C32" t="str">
            <v>51</v>
          </cell>
          <cell r="D32" t="str">
            <v>54</v>
          </cell>
        </row>
        <row r="33">
          <cell r="A33">
            <v>113001003053</v>
          </cell>
          <cell r="B33" t="str">
            <v>55</v>
          </cell>
          <cell r="C33" t="str">
            <v>56</v>
          </cell>
          <cell r="D33" t="str">
            <v>58</v>
          </cell>
        </row>
        <row r="34">
          <cell r="A34">
            <v>113001003061</v>
          </cell>
          <cell r="B34" t="str">
            <v>54</v>
          </cell>
          <cell r="C34" t="str">
            <v>53</v>
          </cell>
          <cell r="D34" t="str">
            <v>55</v>
          </cell>
        </row>
        <row r="35">
          <cell r="A35">
            <v>113001003126</v>
          </cell>
          <cell r="B35" t="str">
            <v>41</v>
          </cell>
          <cell r="C35" t="str">
            <v>42</v>
          </cell>
          <cell r="D35" t="str">
            <v>44</v>
          </cell>
        </row>
        <row r="36">
          <cell r="A36">
            <v>113001003274</v>
          </cell>
          <cell r="B36" t="str">
            <v>47</v>
          </cell>
          <cell r="C36" t="str">
            <v>51</v>
          </cell>
          <cell r="D36" t="str">
            <v>51</v>
          </cell>
        </row>
        <row r="37">
          <cell r="A37">
            <v>113001003771</v>
          </cell>
          <cell r="B37" t="str">
            <v>53</v>
          </cell>
          <cell r="C37" t="str">
            <v>51</v>
          </cell>
          <cell r="D37" t="str">
            <v>52</v>
          </cell>
        </row>
        <row r="38">
          <cell r="A38">
            <v>113001004149</v>
          </cell>
          <cell r="B38" t="str">
            <v>46</v>
          </cell>
          <cell r="C38" t="str">
            <v>47</v>
          </cell>
          <cell r="D38" t="str">
            <v>48</v>
          </cell>
        </row>
        <row r="39">
          <cell r="A39">
            <v>113001004254</v>
          </cell>
          <cell r="B39" t="str">
            <v>43</v>
          </cell>
          <cell r="C39" t="str">
            <v>45</v>
          </cell>
          <cell r="D39" t="str">
            <v>45</v>
          </cell>
        </row>
        <row r="40">
          <cell r="A40">
            <v>113001004289</v>
          </cell>
          <cell r="B40" t="str">
            <v>45</v>
          </cell>
          <cell r="C40" t="str">
            <v>48</v>
          </cell>
          <cell r="D40" t="str">
            <v>48</v>
          </cell>
        </row>
        <row r="41">
          <cell r="A41">
            <v>113001005358</v>
          </cell>
          <cell r="B41" t="str">
            <v>44</v>
          </cell>
          <cell r="C41" t="str">
            <v>49</v>
          </cell>
          <cell r="D41" t="str">
            <v>48</v>
          </cell>
        </row>
        <row r="42">
          <cell r="A42">
            <v>113001005374</v>
          </cell>
          <cell r="B42" t="str">
            <v>44</v>
          </cell>
          <cell r="C42" t="str">
            <v>46</v>
          </cell>
          <cell r="D42" t="str">
            <v>46</v>
          </cell>
        </row>
        <row r="43">
          <cell r="A43">
            <v>113001005544</v>
          </cell>
          <cell r="B43" t="str">
            <v>42</v>
          </cell>
          <cell r="C43" t="str">
            <v>41</v>
          </cell>
          <cell r="D43" t="str">
            <v>40</v>
          </cell>
        </row>
        <row r="44">
          <cell r="A44">
            <v>113001006711</v>
          </cell>
          <cell r="B44" t="str">
            <v>39</v>
          </cell>
          <cell r="C44" t="str">
            <v>38</v>
          </cell>
          <cell r="D44" t="str">
            <v>41</v>
          </cell>
        </row>
        <row r="45">
          <cell r="A45">
            <v>113001006800</v>
          </cell>
          <cell r="B45" t="str">
            <v>50</v>
          </cell>
          <cell r="C45" t="str">
            <v>51</v>
          </cell>
          <cell r="D45" t="str">
            <v>56</v>
          </cell>
        </row>
        <row r="46">
          <cell r="A46">
            <v>113001007199</v>
          </cell>
          <cell r="B46" t="str">
            <v>42</v>
          </cell>
          <cell r="C46" t="str">
            <v>44</v>
          </cell>
          <cell r="D46" t="str">
            <v>44</v>
          </cell>
        </row>
        <row r="47">
          <cell r="A47">
            <v>113001007857</v>
          </cell>
          <cell r="B47" t="str">
            <v>46</v>
          </cell>
          <cell r="C47" t="str">
            <v>47</v>
          </cell>
          <cell r="D47" t="str">
            <v>45</v>
          </cell>
        </row>
        <row r="48">
          <cell r="A48">
            <v>113001008268</v>
          </cell>
          <cell r="B48" t="str">
            <v>48</v>
          </cell>
          <cell r="C48" t="str">
            <v>49</v>
          </cell>
          <cell r="D48" t="str">
            <v>59</v>
          </cell>
        </row>
        <row r="49">
          <cell r="A49">
            <v>113001008276</v>
          </cell>
          <cell r="B49" t="str">
            <v>40</v>
          </cell>
          <cell r="C49" t="str">
            <v>43</v>
          </cell>
          <cell r="D49" t="str">
            <v>49</v>
          </cell>
        </row>
        <row r="50">
          <cell r="A50">
            <v>113001008284</v>
          </cell>
          <cell r="B50" t="str">
            <v>41</v>
          </cell>
          <cell r="C50" t="str">
            <v>44</v>
          </cell>
          <cell r="D50" t="str">
            <v>46</v>
          </cell>
        </row>
        <row r="51">
          <cell r="A51">
            <v>113001009281</v>
          </cell>
          <cell r="B51" t="str">
            <v>46</v>
          </cell>
          <cell r="C51" t="str">
            <v>47</v>
          </cell>
          <cell r="D51" t="str">
            <v>50</v>
          </cell>
        </row>
        <row r="52">
          <cell r="A52">
            <v>113001012427</v>
          </cell>
          <cell r="B52" t="str">
            <v>41</v>
          </cell>
          <cell r="C52" t="str">
            <v>43</v>
          </cell>
          <cell r="D52" t="str">
            <v>45</v>
          </cell>
        </row>
        <row r="53">
          <cell r="A53">
            <v>113001012508</v>
          </cell>
          <cell r="B53" t="str">
            <v>47</v>
          </cell>
          <cell r="C53" t="str">
            <v>50</v>
          </cell>
          <cell r="D53" t="str">
            <v>51</v>
          </cell>
        </row>
        <row r="54">
          <cell r="A54">
            <v>113001012788</v>
          </cell>
          <cell r="B54" t="str">
            <v>46</v>
          </cell>
          <cell r="C54" t="str">
            <v>51</v>
          </cell>
          <cell r="D54" t="str">
            <v>53</v>
          </cell>
        </row>
        <row r="55">
          <cell r="A55">
            <v>113001013814</v>
          </cell>
          <cell r="B55" t="str">
            <v>52</v>
          </cell>
          <cell r="C55" t="str">
            <v>51</v>
          </cell>
          <cell r="D55" t="str">
            <v>51</v>
          </cell>
        </row>
        <row r="56">
          <cell r="A56">
            <v>113001020969</v>
          </cell>
          <cell r="B56" t="str">
            <v>43</v>
          </cell>
          <cell r="C56" t="str">
            <v>44</v>
          </cell>
          <cell r="D56" t="str">
            <v>44</v>
          </cell>
        </row>
        <row r="57">
          <cell r="A57">
            <v>113001028421</v>
          </cell>
          <cell r="B57" t="str">
            <v>42</v>
          </cell>
          <cell r="C57" t="str">
            <v>43</v>
          </cell>
          <cell r="D57" t="str">
            <v>46</v>
          </cell>
        </row>
        <row r="58">
          <cell r="A58">
            <v>113001028469</v>
          </cell>
          <cell r="B58" t="str">
            <v>43</v>
          </cell>
          <cell r="C58" t="str">
            <v>47</v>
          </cell>
          <cell r="D58" t="str">
            <v>46</v>
          </cell>
        </row>
        <row r="59">
          <cell r="A59">
            <v>113001028483</v>
          </cell>
          <cell r="B59" t="str">
            <v>47</v>
          </cell>
          <cell r="C59" t="str">
            <v>48</v>
          </cell>
          <cell r="D59" t="str">
            <v>48</v>
          </cell>
        </row>
        <row r="60">
          <cell r="A60">
            <v>113001028919</v>
          </cell>
          <cell r="B60" t="str">
            <v>46</v>
          </cell>
          <cell r="C60" t="str">
            <v>48</v>
          </cell>
          <cell r="D60" t="str">
            <v>49</v>
          </cell>
        </row>
        <row r="61">
          <cell r="A61">
            <v>113001028927</v>
          </cell>
          <cell r="B61" t="str">
            <v>46</v>
          </cell>
          <cell r="C61" t="str">
            <v>47</v>
          </cell>
          <cell r="D61" t="str">
            <v>49</v>
          </cell>
        </row>
        <row r="62">
          <cell r="A62">
            <v>113001029095</v>
          </cell>
          <cell r="B62" t="str">
            <v>41</v>
          </cell>
          <cell r="C62" t="str">
            <v>43</v>
          </cell>
          <cell r="D62" t="str">
            <v>45</v>
          </cell>
        </row>
        <row r="63">
          <cell r="A63">
            <v>113001029851</v>
          </cell>
          <cell r="B63" t="str">
            <v>38</v>
          </cell>
          <cell r="C63" t="str">
            <v>39</v>
          </cell>
          <cell r="D63" t="str">
            <v>40</v>
          </cell>
        </row>
        <row r="64">
          <cell r="A64">
            <v>113001029893</v>
          </cell>
          <cell r="B64" t="str">
            <v>49</v>
          </cell>
          <cell r="C64" t="str">
            <v>46</v>
          </cell>
          <cell r="D64" t="str">
            <v>51</v>
          </cell>
        </row>
        <row r="65">
          <cell r="A65">
            <v>113001030085</v>
          </cell>
          <cell r="B65" t="str">
            <v>42</v>
          </cell>
          <cell r="C65" t="str">
            <v>44</v>
          </cell>
          <cell r="D65" t="str">
            <v>43</v>
          </cell>
        </row>
        <row r="66">
          <cell r="A66">
            <v>113001030093</v>
          </cell>
          <cell r="B66" t="str">
            <v>50</v>
          </cell>
          <cell r="C66" t="str">
            <v>49</v>
          </cell>
          <cell r="D66" t="str">
            <v>49</v>
          </cell>
        </row>
        <row r="67">
          <cell r="A67">
            <v>113001030212</v>
          </cell>
          <cell r="B67" t="str">
            <v>45</v>
          </cell>
          <cell r="C67" t="str">
            <v>46</v>
          </cell>
          <cell r="D67" t="str">
            <v>48</v>
          </cell>
        </row>
        <row r="68">
          <cell r="A68">
            <v>113001800019</v>
          </cell>
          <cell r="B68" t="e">
            <v>#N/A</v>
          </cell>
          <cell r="C68" t="e">
            <v>#N/A</v>
          </cell>
          <cell r="D68" t="str">
            <v>46</v>
          </cell>
        </row>
        <row r="69">
          <cell r="A69">
            <v>113001800123</v>
          </cell>
          <cell r="B69" t="str">
            <v>44</v>
          </cell>
          <cell r="C69" t="str">
            <v>41</v>
          </cell>
          <cell r="D69" t="str">
            <v>45</v>
          </cell>
        </row>
        <row r="70">
          <cell r="A70">
            <v>113001800263</v>
          </cell>
          <cell r="B70" t="str">
            <v>42</v>
          </cell>
          <cell r="C70" t="str">
            <v>44</v>
          </cell>
          <cell r="D70" t="str">
            <v>44</v>
          </cell>
        </row>
        <row r="71">
          <cell r="A71">
            <v>113001800990</v>
          </cell>
          <cell r="B71" t="str">
            <v>42</v>
          </cell>
          <cell r="C71" t="str">
            <v>42</v>
          </cell>
          <cell r="D71" t="str">
            <v>44</v>
          </cell>
        </row>
        <row r="72">
          <cell r="A72">
            <v>213001000059</v>
          </cell>
          <cell r="B72" t="str">
            <v>37</v>
          </cell>
          <cell r="C72" t="str">
            <v>35</v>
          </cell>
          <cell r="D72" t="str">
            <v>42</v>
          </cell>
        </row>
        <row r="73">
          <cell r="A73">
            <v>213001000075</v>
          </cell>
          <cell r="B73" t="str">
            <v>39</v>
          </cell>
          <cell r="C73" t="str">
            <v>38</v>
          </cell>
          <cell r="D73" t="str">
            <v>41</v>
          </cell>
        </row>
        <row r="74">
          <cell r="A74">
            <v>213001000091</v>
          </cell>
          <cell r="B74" t="str">
            <v>39</v>
          </cell>
          <cell r="C74" t="str">
            <v>43</v>
          </cell>
          <cell r="D74" t="str">
            <v>42</v>
          </cell>
        </row>
        <row r="75">
          <cell r="A75">
            <v>213001000245</v>
          </cell>
          <cell r="B75" t="str">
            <v>50</v>
          </cell>
          <cell r="C75" t="str">
            <v>48</v>
          </cell>
          <cell r="D75" t="str">
            <v>50</v>
          </cell>
        </row>
        <row r="76">
          <cell r="A76">
            <v>213001001250</v>
          </cell>
          <cell r="B76" t="str">
            <v>39</v>
          </cell>
          <cell r="C76" t="str">
            <v>38</v>
          </cell>
          <cell r="D76" t="str">
            <v>38</v>
          </cell>
        </row>
        <row r="77">
          <cell r="A77">
            <v>213001001292</v>
          </cell>
          <cell r="B77" t="str">
            <v>39</v>
          </cell>
          <cell r="C77" t="str">
            <v>40</v>
          </cell>
          <cell r="D77" t="str">
            <v>41</v>
          </cell>
        </row>
        <row r="78">
          <cell r="A78">
            <v>213001001306</v>
          </cell>
          <cell r="B78" t="str">
            <v>42</v>
          </cell>
          <cell r="C78" t="str">
            <v>42</v>
          </cell>
          <cell r="D78" t="str">
            <v>44</v>
          </cell>
        </row>
        <row r="79">
          <cell r="A79">
            <v>213001001632</v>
          </cell>
          <cell r="B79" t="str">
            <v>39</v>
          </cell>
          <cell r="C79" t="str">
            <v>40</v>
          </cell>
          <cell r="D79" t="str">
            <v>38</v>
          </cell>
        </row>
        <row r="80">
          <cell r="A80">
            <v>213001001900</v>
          </cell>
          <cell r="B80" t="str">
            <v>38</v>
          </cell>
          <cell r="C80" t="str">
            <v>38</v>
          </cell>
          <cell r="D80" t="str">
            <v>35</v>
          </cell>
        </row>
        <row r="81">
          <cell r="A81">
            <v>213001001942</v>
          </cell>
          <cell r="B81" t="str">
            <v>39</v>
          </cell>
          <cell r="C81" t="str">
            <v>42</v>
          </cell>
          <cell r="D81" t="str">
            <v>39</v>
          </cell>
        </row>
        <row r="82">
          <cell r="A82">
            <v>213001002531</v>
          </cell>
          <cell r="B82" t="str">
            <v>42</v>
          </cell>
          <cell r="C82" t="str">
            <v>45</v>
          </cell>
          <cell r="D82" t="str">
            <v>42</v>
          </cell>
        </row>
        <row r="83">
          <cell r="A83">
            <v>213001002809</v>
          </cell>
          <cell r="B83" t="str">
            <v>44</v>
          </cell>
          <cell r="C83" t="str">
            <v>46</v>
          </cell>
          <cell r="D83" t="str">
            <v>45</v>
          </cell>
        </row>
        <row r="84">
          <cell r="A84">
            <v>213001002949</v>
          </cell>
          <cell r="B84" t="str">
            <v>43</v>
          </cell>
          <cell r="C84" t="str">
            <v>43</v>
          </cell>
          <cell r="D84" t="str">
            <v>41</v>
          </cell>
        </row>
        <row r="85">
          <cell r="A85">
            <v>213001007231</v>
          </cell>
          <cell r="B85" t="str">
            <v>46</v>
          </cell>
          <cell r="C85" t="str">
            <v>45</v>
          </cell>
          <cell r="D85" t="str">
            <v>47</v>
          </cell>
        </row>
        <row r="86">
          <cell r="A86">
            <v>213001007401</v>
          </cell>
          <cell r="B86" t="str">
            <v>38</v>
          </cell>
          <cell r="C86" t="str">
            <v>41</v>
          </cell>
          <cell r="D86" t="str">
            <v>40</v>
          </cell>
        </row>
        <row r="87">
          <cell r="A87">
            <v>213001007533</v>
          </cell>
          <cell r="B87" t="str">
            <v>41</v>
          </cell>
          <cell r="C87" t="str">
            <v>42</v>
          </cell>
          <cell r="D87" t="str">
            <v>41</v>
          </cell>
        </row>
        <row r="88">
          <cell r="A88">
            <v>213001007797</v>
          </cell>
          <cell r="B88" t="str">
            <v>45</v>
          </cell>
          <cell r="C88" t="str">
            <v>45</v>
          </cell>
          <cell r="D88" t="str">
            <v>46</v>
          </cell>
        </row>
        <row r="89">
          <cell r="A89">
            <v>213001009048</v>
          </cell>
          <cell r="B89" t="str">
            <v>42</v>
          </cell>
          <cell r="C89" t="str">
            <v>49</v>
          </cell>
          <cell r="D89" t="str">
            <v>46</v>
          </cell>
        </row>
        <row r="90">
          <cell r="A90">
            <v>213001009056</v>
          </cell>
          <cell r="B90" t="str">
            <v>42</v>
          </cell>
          <cell r="C90" t="str">
            <v>45</v>
          </cell>
          <cell r="D90" t="str">
            <v>45</v>
          </cell>
        </row>
        <row r="91">
          <cell r="A91">
            <v>213001027020</v>
          </cell>
          <cell r="B91" t="str">
            <v>40</v>
          </cell>
          <cell r="C91" t="str">
            <v>40</v>
          </cell>
          <cell r="D91" t="str">
            <v>41</v>
          </cell>
        </row>
        <row r="92">
          <cell r="A92">
            <v>313001000142</v>
          </cell>
          <cell r="B92" t="str">
            <v>43</v>
          </cell>
          <cell r="C92" t="str">
            <v>51</v>
          </cell>
          <cell r="D92" t="str">
            <v>49</v>
          </cell>
        </row>
        <row r="93">
          <cell r="A93">
            <v>313001000215</v>
          </cell>
          <cell r="B93" t="str">
            <v>60</v>
          </cell>
          <cell r="C93" t="str">
            <v>65</v>
          </cell>
          <cell r="D93" t="str">
            <v>65</v>
          </cell>
        </row>
        <row r="94">
          <cell r="A94">
            <v>313001000240</v>
          </cell>
          <cell r="B94" t="str">
            <v>61</v>
          </cell>
          <cell r="C94" t="str">
            <v>64</v>
          </cell>
          <cell r="D94" t="str">
            <v>62</v>
          </cell>
        </row>
        <row r="95">
          <cell r="A95">
            <v>313001000495</v>
          </cell>
          <cell r="B95" t="e">
            <v>#N/A</v>
          </cell>
          <cell r="C95" t="str">
            <v>41</v>
          </cell>
          <cell r="D95" t="e">
            <v>#N/A</v>
          </cell>
        </row>
        <row r="96">
          <cell r="A96">
            <v>313001000525</v>
          </cell>
          <cell r="B96" t="str">
            <v>56</v>
          </cell>
          <cell r="C96" t="str">
            <v>62</v>
          </cell>
          <cell r="D96" t="str">
            <v>63</v>
          </cell>
        </row>
        <row r="97">
          <cell r="A97">
            <v>313001000541</v>
          </cell>
          <cell r="B97" t="str">
            <v>63</v>
          </cell>
          <cell r="C97" t="str">
            <v>62</v>
          </cell>
          <cell r="D97" t="str">
            <v>64</v>
          </cell>
        </row>
        <row r="98">
          <cell r="A98">
            <v>313001000568</v>
          </cell>
          <cell r="B98" t="str">
            <v>54</v>
          </cell>
          <cell r="C98" t="str">
            <v>55</v>
          </cell>
          <cell r="D98" t="str">
            <v>55</v>
          </cell>
        </row>
        <row r="99">
          <cell r="A99">
            <v>313001000592</v>
          </cell>
          <cell r="B99" t="str">
            <v>58</v>
          </cell>
          <cell r="C99" t="str">
            <v>62</v>
          </cell>
          <cell r="D99" t="str">
            <v>58</v>
          </cell>
        </row>
        <row r="100">
          <cell r="A100">
            <v>313001000622</v>
          </cell>
          <cell r="B100" t="str">
            <v>60</v>
          </cell>
          <cell r="C100" t="str">
            <v>62</v>
          </cell>
          <cell r="D100" t="str">
            <v>65</v>
          </cell>
        </row>
        <row r="101">
          <cell r="A101">
            <v>313001000916</v>
          </cell>
          <cell r="B101" t="str">
            <v>63</v>
          </cell>
          <cell r="C101" t="str">
            <v>65</v>
          </cell>
          <cell r="D101" t="str">
            <v>63</v>
          </cell>
        </row>
        <row r="102">
          <cell r="A102">
            <v>313001000924</v>
          </cell>
          <cell r="B102" t="str">
            <v>60</v>
          </cell>
          <cell r="C102" t="str">
            <v>59</v>
          </cell>
          <cell r="D102" t="str">
            <v>59</v>
          </cell>
        </row>
        <row r="103">
          <cell r="A103">
            <v>313001001050</v>
          </cell>
          <cell r="B103" t="str">
            <v>59</v>
          </cell>
          <cell r="C103" t="str">
            <v>60</v>
          </cell>
          <cell r="D103" t="str">
            <v>59</v>
          </cell>
        </row>
        <row r="104">
          <cell r="A104">
            <v>313001001068</v>
          </cell>
          <cell r="B104" t="str">
            <v>60</v>
          </cell>
          <cell r="C104" t="str">
            <v>59</v>
          </cell>
          <cell r="D104" t="str">
            <v>59</v>
          </cell>
        </row>
        <row r="105">
          <cell r="A105">
            <v>313001001076</v>
          </cell>
          <cell r="B105" t="str">
            <v>55</v>
          </cell>
          <cell r="C105" t="str">
            <v>56</v>
          </cell>
          <cell r="D105" t="str">
            <v>55</v>
          </cell>
        </row>
        <row r="106">
          <cell r="A106">
            <v>313001001165</v>
          </cell>
          <cell r="B106" t="str">
            <v>53</v>
          </cell>
          <cell r="C106" t="str">
            <v>55</v>
          </cell>
          <cell r="D106" t="str">
            <v>64</v>
          </cell>
        </row>
        <row r="107">
          <cell r="A107">
            <v>313001001181</v>
          </cell>
          <cell r="B107" t="str">
            <v>48</v>
          </cell>
          <cell r="C107" t="str">
            <v>50</v>
          </cell>
          <cell r="D107" t="str">
            <v>52</v>
          </cell>
        </row>
        <row r="108">
          <cell r="A108">
            <v>313001001190</v>
          </cell>
          <cell r="B108" t="str">
            <v>59</v>
          </cell>
          <cell r="C108" t="str">
            <v>57</v>
          </cell>
          <cell r="D108" t="str">
            <v>65</v>
          </cell>
        </row>
        <row r="109">
          <cell r="A109">
            <v>313001001211</v>
          </cell>
          <cell r="B109" t="str">
            <v>51</v>
          </cell>
          <cell r="C109" t="str">
            <v>50</v>
          </cell>
          <cell r="D109" t="str">
            <v>50</v>
          </cell>
        </row>
        <row r="110">
          <cell r="A110">
            <v>313001002251</v>
          </cell>
          <cell r="B110" t="str">
            <v>55</v>
          </cell>
          <cell r="C110" t="str">
            <v>59</v>
          </cell>
          <cell r="D110" t="str">
            <v>55</v>
          </cell>
        </row>
        <row r="111">
          <cell r="A111">
            <v>313001002277</v>
          </cell>
          <cell r="B111" t="str">
            <v>61</v>
          </cell>
          <cell r="C111" t="str">
            <v>63</v>
          </cell>
          <cell r="D111" t="str">
            <v>64</v>
          </cell>
        </row>
        <row r="112">
          <cell r="A112">
            <v>313001002307</v>
          </cell>
          <cell r="B112" t="str">
            <v>51</v>
          </cell>
          <cell r="C112" t="str">
            <v>51</v>
          </cell>
          <cell r="D112" t="str">
            <v>55</v>
          </cell>
        </row>
        <row r="113">
          <cell r="A113">
            <v>313001002340</v>
          </cell>
          <cell r="B113" t="str">
            <v>55</v>
          </cell>
          <cell r="C113" t="str">
            <v>53</v>
          </cell>
          <cell r="D113" t="str">
            <v>50</v>
          </cell>
        </row>
        <row r="114">
          <cell r="A114">
            <v>313001002421</v>
          </cell>
          <cell r="B114" t="str">
            <v>55</v>
          </cell>
          <cell r="C114" t="str">
            <v>61</v>
          </cell>
          <cell r="D114" t="str">
            <v>62</v>
          </cell>
        </row>
        <row r="115">
          <cell r="A115">
            <v>313001002714</v>
          </cell>
          <cell r="B115" t="str">
            <v>49</v>
          </cell>
          <cell r="C115" t="str">
            <v>51</v>
          </cell>
          <cell r="D115" t="str">
            <v>54</v>
          </cell>
        </row>
        <row r="116">
          <cell r="A116">
            <v>313001003095</v>
          </cell>
          <cell r="B116" t="str">
            <v>62</v>
          </cell>
          <cell r="C116" t="str">
            <v>67</v>
          </cell>
          <cell r="D116" t="str">
            <v>69</v>
          </cell>
        </row>
        <row r="117">
          <cell r="A117">
            <v>313001003117</v>
          </cell>
          <cell r="B117" t="str">
            <v>52</v>
          </cell>
          <cell r="C117" t="str">
            <v>51</v>
          </cell>
          <cell r="D117" t="str">
            <v>52</v>
          </cell>
        </row>
        <row r="118">
          <cell r="A118">
            <v>313001003842</v>
          </cell>
          <cell r="B118" t="str">
            <v>54</v>
          </cell>
          <cell r="C118" t="str">
            <v>54</v>
          </cell>
          <cell r="D118" t="str">
            <v>52</v>
          </cell>
        </row>
        <row r="119">
          <cell r="A119">
            <v>313001004750</v>
          </cell>
          <cell r="B119" t="str">
            <v>45</v>
          </cell>
          <cell r="C119" t="str">
            <v>47</v>
          </cell>
          <cell r="D119" t="str">
            <v>47</v>
          </cell>
        </row>
        <row r="120">
          <cell r="A120">
            <v>313001005098</v>
          </cell>
          <cell r="B120" t="str">
            <v>53</v>
          </cell>
          <cell r="C120" t="str">
            <v>56</v>
          </cell>
          <cell r="D120" t="str">
            <v>58</v>
          </cell>
        </row>
        <row r="121">
          <cell r="A121">
            <v>313001005136</v>
          </cell>
          <cell r="B121" t="str">
            <v>49</v>
          </cell>
          <cell r="C121" t="str">
            <v>56</v>
          </cell>
          <cell r="D121" t="str">
            <v>58</v>
          </cell>
        </row>
        <row r="122">
          <cell r="A122">
            <v>313001005225</v>
          </cell>
          <cell r="B122" t="str">
            <v>43</v>
          </cell>
          <cell r="C122" t="str">
            <v>42</v>
          </cell>
          <cell r="D122" t="str">
            <v>43</v>
          </cell>
        </row>
        <row r="123">
          <cell r="A123">
            <v>313001005276</v>
          </cell>
          <cell r="B123" t="str">
            <v>58</v>
          </cell>
          <cell r="C123" t="str">
            <v>57</v>
          </cell>
          <cell r="D123" t="str">
            <v>56</v>
          </cell>
        </row>
        <row r="124">
          <cell r="A124">
            <v>313001005411</v>
          </cell>
          <cell r="B124" t="str">
            <v>52</v>
          </cell>
          <cell r="C124" t="str">
            <v>50</v>
          </cell>
          <cell r="D124" t="e">
            <v>#N/A</v>
          </cell>
        </row>
        <row r="125">
          <cell r="A125">
            <v>313001005705</v>
          </cell>
          <cell r="B125" t="str">
            <v>64</v>
          </cell>
          <cell r="C125" t="e">
            <v>#N/A</v>
          </cell>
          <cell r="D125" t="e">
            <v>#N/A</v>
          </cell>
        </row>
        <row r="126">
          <cell r="A126">
            <v>313001005845</v>
          </cell>
          <cell r="B126" t="str">
            <v>57</v>
          </cell>
          <cell r="C126" t="str">
            <v>56</v>
          </cell>
          <cell r="D126" t="str">
            <v>60</v>
          </cell>
        </row>
        <row r="127">
          <cell r="A127">
            <v>313001005985</v>
          </cell>
          <cell r="B127" t="str">
            <v>67</v>
          </cell>
          <cell r="C127" t="str">
            <v>63</v>
          </cell>
          <cell r="D127" t="str">
            <v>67</v>
          </cell>
        </row>
        <row r="128">
          <cell r="A128">
            <v>313001006281</v>
          </cell>
          <cell r="B128" t="str">
            <v>46</v>
          </cell>
          <cell r="C128" t="str">
            <v>47</v>
          </cell>
          <cell r="D128" t="str">
            <v>57</v>
          </cell>
        </row>
        <row r="129">
          <cell r="A129">
            <v>313001006337</v>
          </cell>
          <cell r="B129" t="str">
            <v>53</v>
          </cell>
          <cell r="C129" t="str">
            <v>54</v>
          </cell>
          <cell r="D129" t="str">
            <v>58</v>
          </cell>
        </row>
        <row r="130">
          <cell r="A130">
            <v>313001006485</v>
          </cell>
          <cell r="B130" t="str">
            <v>66</v>
          </cell>
          <cell r="C130" t="str">
            <v>67</v>
          </cell>
          <cell r="D130" t="str">
            <v>67</v>
          </cell>
        </row>
        <row r="131">
          <cell r="A131">
            <v>313001006639</v>
          </cell>
          <cell r="B131" t="str">
            <v>49</v>
          </cell>
          <cell r="C131" t="str">
            <v>52</v>
          </cell>
          <cell r="D131" t="str">
            <v>53</v>
          </cell>
        </row>
        <row r="132">
          <cell r="A132">
            <v>313001006698</v>
          </cell>
          <cell r="B132" t="str">
            <v>56</v>
          </cell>
          <cell r="C132" t="str">
            <v>58</v>
          </cell>
          <cell r="D132" t="str">
            <v>59</v>
          </cell>
        </row>
        <row r="133">
          <cell r="A133">
            <v>313001006701</v>
          </cell>
          <cell r="B133" t="str">
            <v>50</v>
          </cell>
          <cell r="C133" t="str">
            <v>51</v>
          </cell>
          <cell r="D133" t="str">
            <v>52</v>
          </cell>
        </row>
        <row r="134">
          <cell r="A134">
            <v>313001007040</v>
          </cell>
          <cell r="B134" t="str">
            <v>50</v>
          </cell>
          <cell r="C134" t="str">
            <v>52</v>
          </cell>
          <cell r="D134" t="str">
            <v>54</v>
          </cell>
        </row>
        <row r="135">
          <cell r="A135">
            <v>313001007058</v>
          </cell>
          <cell r="B135" t="str">
            <v>69</v>
          </cell>
          <cell r="C135" t="str">
            <v>68</v>
          </cell>
          <cell r="D135" t="str">
            <v>70</v>
          </cell>
        </row>
        <row r="136">
          <cell r="A136">
            <v>313001007091</v>
          </cell>
          <cell r="B136" t="str">
            <v>59</v>
          </cell>
          <cell r="C136" t="str">
            <v>61</v>
          </cell>
          <cell r="D136" t="str">
            <v>62</v>
          </cell>
        </row>
        <row r="137">
          <cell r="A137">
            <v>313001007244</v>
          </cell>
          <cell r="B137" t="str">
            <v>47</v>
          </cell>
          <cell r="C137" t="str">
            <v>52</v>
          </cell>
          <cell r="D137" t="str">
            <v>50</v>
          </cell>
        </row>
        <row r="138">
          <cell r="A138">
            <v>313001007619</v>
          </cell>
          <cell r="B138" t="str">
            <v>47</v>
          </cell>
          <cell r="C138" t="str">
            <v>48</v>
          </cell>
          <cell r="D138" t="str">
            <v>52</v>
          </cell>
        </row>
        <row r="139">
          <cell r="A139">
            <v>313001007872</v>
          </cell>
          <cell r="B139" t="str">
            <v>55</v>
          </cell>
          <cell r="C139" t="str">
            <v>58</v>
          </cell>
          <cell r="D139" t="str">
            <v>60</v>
          </cell>
        </row>
        <row r="140">
          <cell r="A140">
            <v>313001008381</v>
          </cell>
          <cell r="B140" t="str">
            <v>47</v>
          </cell>
          <cell r="C140" t="str">
            <v>45</v>
          </cell>
          <cell r="D140" t="str">
            <v>47</v>
          </cell>
        </row>
        <row r="141">
          <cell r="A141">
            <v>313001008399</v>
          </cell>
          <cell r="B141" t="str">
            <v>55</v>
          </cell>
          <cell r="C141" t="str">
            <v>58</v>
          </cell>
          <cell r="D141" t="str">
            <v>56</v>
          </cell>
        </row>
        <row r="142">
          <cell r="A142">
            <v>313001008411</v>
          </cell>
          <cell r="B142" t="str">
            <v>45</v>
          </cell>
          <cell r="C142" t="str">
            <v>46</v>
          </cell>
          <cell r="D142" t="str">
            <v>45</v>
          </cell>
        </row>
        <row r="143">
          <cell r="A143">
            <v>313001008500</v>
          </cell>
          <cell r="B143" t="str">
            <v>42</v>
          </cell>
          <cell r="C143" t="str">
            <v>47</v>
          </cell>
          <cell r="D143" t="str">
            <v>33</v>
          </cell>
        </row>
        <row r="144">
          <cell r="A144">
            <v>313001008518</v>
          </cell>
          <cell r="B144" t="str">
            <v>48</v>
          </cell>
          <cell r="C144" t="str">
            <v>48</v>
          </cell>
          <cell r="D144" t="str">
            <v>50</v>
          </cell>
        </row>
        <row r="145">
          <cell r="A145">
            <v>313001008526</v>
          </cell>
          <cell r="B145" t="str">
            <v>48</v>
          </cell>
          <cell r="C145" t="str">
            <v>49</v>
          </cell>
          <cell r="D145" t="str">
            <v>51</v>
          </cell>
        </row>
        <row r="146">
          <cell r="A146">
            <v>313001008771</v>
          </cell>
          <cell r="B146" t="str">
            <v>65</v>
          </cell>
          <cell r="C146" t="str">
            <v>64</v>
          </cell>
          <cell r="D146" t="str">
            <v>67</v>
          </cell>
        </row>
        <row r="147">
          <cell r="A147">
            <v>313001008933</v>
          </cell>
          <cell r="B147" t="str">
            <v>44</v>
          </cell>
          <cell r="C147" t="str">
            <v>46</v>
          </cell>
          <cell r="D147" t="str">
            <v>45</v>
          </cell>
        </row>
        <row r="148">
          <cell r="A148">
            <v>313001009204</v>
          </cell>
          <cell r="B148" t="str">
            <v>45</v>
          </cell>
          <cell r="C148" t="str">
            <v>47</v>
          </cell>
          <cell r="D148" t="str">
            <v>49</v>
          </cell>
        </row>
        <row r="149">
          <cell r="A149">
            <v>313001009328</v>
          </cell>
          <cell r="B149" t="str">
            <v>62</v>
          </cell>
          <cell r="C149" t="str">
            <v>62</v>
          </cell>
          <cell r="D149" t="str">
            <v>65</v>
          </cell>
        </row>
        <row r="150">
          <cell r="A150">
            <v>313001009361</v>
          </cell>
          <cell r="B150" t="str">
            <v>58</v>
          </cell>
          <cell r="C150" t="str">
            <v>53</v>
          </cell>
          <cell r="D150" t="str">
            <v>58</v>
          </cell>
        </row>
        <row r="151">
          <cell r="A151">
            <v>313001012281</v>
          </cell>
          <cell r="B151" t="str">
            <v>60</v>
          </cell>
          <cell r="C151" t="str">
            <v>60</v>
          </cell>
          <cell r="D151" t="str">
            <v>63</v>
          </cell>
        </row>
        <row r="152">
          <cell r="A152">
            <v>313001012515</v>
          </cell>
          <cell r="B152" t="str">
            <v>65</v>
          </cell>
          <cell r="C152" t="str">
            <v>70</v>
          </cell>
          <cell r="D152" t="str">
            <v>69</v>
          </cell>
        </row>
        <row r="153">
          <cell r="A153">
            <v>313001012744</v>
          </cell>
          <cell r="B153" t="str">
            <v>42</v>
          </cell>
          <cell r="C153" t="str">
            <v>44</v>
          </cell>
          <cell r="D153" t="str">
            <v>42</v>
          </cell>
        </row>
        <row r="154">
          <cell r="A154">
            <v>313001012868</v>
          </cell>
          <cell r="B154" t="str">
            <v>48</v>
          </cell>
          <cell r="C154" t="str">
            <v>44</v>
          </cell>
          <cell r="D154" t="str">
            <v>42</v>
          </cell>
        </row>
        <row r="155">
          <cell r="A155">
            <v>313001012876</v>
          </cell>
          <cell r="B155" t="str">
            <v>53</v>
          </cell>
          <cell r="C155" t="str">
            <v>57</v>
          </cell>
          <cell r="D155" t="str">
            <v>55</v>
          </cell>
        </row>
        <row r="156">
          <cell r="A156">
            <v>313001012892</v>
          </cell>
          <cell r="B156" t="str">
            <v>50</v>
          </cell>
          <cell r="C156" t="str">
            <v>51</v>
          </cell>
          <cell r="D156" t="str">
            <v>51</v>
          </cell>
        </row>
        <row r="157">
          <cell r="A157">
            <v>313001013163</v>
          </cell>
          <cell r="B157" t="str">
            <v>48</v>
          </cell>
          <cell r="C157" t="str">
            <v>45</v>
          </cell>
          <cell r="D157" t="str">
            <v>46</v>
          </cell>
        </row>
        <row r="158">
          <cell r="A158">
            <v>313001013279</v>
          </cell>
          <cell r="B158" t="str">
            <v>50</v>
          </cell>
          <cell r="C158" t="str">
            <v>57</v>
          </cell>
          <cell r="D158" t="str">
            <v>57</v>
          </cell>
        </row>
        <row r="159">
          <cell r="A159">
            <v>313001013431</v>
          </cell>
          <cell r="B159" t="str">
            <v>43</v>
          </cell>
          <cell r="C159" t="str">
            <v>40</v>
          </cell>
          <cell r="D159" t="str">
            <v>40</v>
          </cell>
        </row>
        <row r="160">
          <cell r="A160">
            <v>313001013571</v>
          </cell>
          <cell r="B160" t="str">
            <v>44</v>
          </cell>
          <cell r="C160" t="e">
            <v>#N/A</v>
          </cell>
          <cell r="D160" t="str">
            <v>36</v>
          </cell>
        </row>
        <row r="161">
          <cell r="A161">
            <v>313001013635</v>
          </cell>
          <cell r="B161" t="e">
            <v>#N/A</v>
          </cell>
          <cell r="C161" t="e">
            <v>#N/A</v>
          </cell>
          <cell r="D161" t="str">
            <v>49</v>
          </cell>
        </row>
        <row r="162">
          <cell r="A162">
            <v>313001013651</v>
          </cell>
          <cell r="B162" t="str">
            <v>67</v>
          </cell>
          <cell r="C162" t="str">
            <v>70</v>
          </cell>
          <cell r="D162" t="str">
            <v>76</v>
          </cell>
        </row>
        <row r="163">
          <cell r="A163">
            <v>313001013783</v>
          </cell>
          <cell r="B163" t="str">
            <v>44</v>
          </cell>
          <cell r="C163" t="str">
            <v>44</v>
          </cell>
          <cell r="D163" t="str">
            <v>47</v>
          </cell>
        </row>
        <row r="164">
          <cell r="A164">
            <v>313001027059</v>
          </cell>
          <cell r="B164" t="str">
            <v>46</v>
          </cell>
          <cell r="C164" t="str">
            <v>47</v>
          </cell>
          <cell r="D164" t="str">
            <v>49</v>
          </cell>
        </row>
        <row r="165">
          <cell r="A165">
            <v>313001027199</v>
          </cell>
          <cell r="B165" t="str">
            <v>49</v>
          </cell>
          <cell r="C165" t="str">
            <v>52</v>
          </cell>
          <cell r="D165" t="str">
            <v>49</v>
          </cell>
        </row>
        <row r="166">
          <cell r="A166">
            <v>313001027351</v>
          </cell>
          <cell r="B166" t="str">
            <v>48</v>
          </cell>
          <cell r="C166" t="str">
            <v>46</v>
          </cell>
          <cell r="D166" t="str">
            <v>48</v>
          </cell>
        </row>
        <row r="167">
          <cell r="A167">
            <v>313001028098</v>
          </cell>
          <cell r="B167" t="str">
            <v>52</v>
          </cell>
          <cell r="C167" t="str">
            <v>47</v>
          </cell>
          <cell r="D167" t="str">
            <v>51</v>
          </cell>
        </row>
        <row r="168">
          <cell r="A168">
            <v>313001028639</v>
          </cell>
          <cell r="B168" t="str">
            <v>44</v>
          </cell>
          <cell r="C168" t="e">
            <v>#N/A</v>
          </cell>
          <cell r="D168" t="str">
            <v>43</v>
          </cell>
        </row>
        <row r="169">
          <cell r="A169">
            <v>313001028829</v>
          </cell>
          <cell r="B169" t="str">
            <v>39</v>
          </cell>
          <cell r="C169" t="str">
            <v>40</v>
          </cell>
          <cell r="D169" t="str">
            <v>46</v>
          </cell>
        </row>
        <row r="170">
          <cell r="A170">
            <v>313001028843</v>
          </cell>
          <cell r="B170" t="str">
            <v>48</v>
          </cell>
          <cell r="C170" t="str">
            <v>49</v>
          </cell>
          <cell r="D170" t="str">
            <v>47</v>
          </cell>
        </row>
        <row r="171">
          <cell r="A171">
            <v>313001028868</v>
          </cell>
          <cell r="B171" t="str">
            <v>55</v>
          </cell>
          <cell r="C171" t="str">
            <v>62</v>
          </cell>
          <cell r="D171" t="str">
            <v>60</v>
          </cell>
        </row>
        <row r="172">
          <cell r="A172">
            <v>313001028891</v>
          </cell>
          <cell r="B172" t="str">
            <v>41</v>
          </cell>
          <cell r="C172" t="e">
            <v>#N/A</v>
          </cell>
          <cell r="D172" t="e">
            <v>#N/A</v>
          </cell>
        </row>
        <row r="173">
          <cell r="A173">
            <v>313001028985</v>
          </cell>
          <cell r="B173" t="str">
            <v>46</v>
          </cell>
          <cell r="C173" t="str">
            <v>48</v>
          </cell>
          <cell r="D173" t="str">
            <v>47</v>
          </cell>
        </row>
        <row r="174">
          <cell r="A174">
            <v>313001029108</v>
          </cell>
          <cell r="B174" t="str">
            <v>50</v>
          </cell>
          <cell r="C174" t="e">
            <v>#N/A</v>
          </cell>
          <cell r="D174" t="e">
            <v>#N/A</v>
          </cell>
        </row>
        <row r="175">
          <cell r="A175">
            <v>313001029116</v>
          </cell>
          <cell r="B175" t="str">
            <v>40</v>
          </cell>
          <cell r="C175" t="str">
            <v>43</v>
          </cell>
          <cell r="D175" t="str">
            <v>43</v>
          </cell>
        </row>
        <row r="176">
          <cell r="A176">
            <v>313001029337</v>
          </cell>
          <cell r="B176" t="str">
            <v>56</v>
          </cell>
          <cell r="C176" t="str">
            <v>56</v>
          </cell>
          <cell r="D176" t="str">
            <v>55</v>
          </cell>
        </row>
        <row r="177">
          <cell r="A177">
            <v>313001029353</v>
          </cell>
          <cell r="B177" t="str">
            <v>60</v>
          </cell>
          <cell r="C177" t="str">
            <v>57</v>
          </cell>
          <cell r="D177" t="str">
            <v>58</v>
          </cell>
        </row>
        <row r="178">
          <cell r="A178">
            <v>313001029396</v>
          </cell>
          <cell r="B178" t="str">
            <v>41</v>
          </cell>
          <cell r="C178" t="str">
            <v>41</v>
          </cell>
          <cell r="D178" t="str">
            <v>43</v>
          </cell>
        </row>
        <row r="179">
          <cell r="A179">
            <v>313001029523</v>
          </cell>
          <cell r="B179" t="str">
            <v>62</v>
          </cell>
          <cell r="C179" t="str">
            <v>66</v>
          </cell>
          <cell r="D179" t="str">
            <v>66</v>
          </cell>
        </row>
        <row r="180">
          <cell r="A180">
            <v>313001029671</v>
          </cell>
          <cell r="B180" t="e">
            <v>#N/A</v>
          </cell>
          <cell r="C180" t="e">
            <v>#N/A</v>
          </cell>
          <cell r="D180" t="str">
            <v>48</v>
          </cell>
        </row>
        <row r="181">
          <cell r="A181">
            <v>313001029680</v>
          </cell>
          <cell r="B181" t="str">
            <v>52</v>
          </cell>
          <cell r="C181" t="str">
            <v>55</v>
          </cell>
          <cell r="D181" t="str">
            <v>54</v>
          </cell>
        </row>
        <row r="182">
          <cell r="A182">
            <v>313001029868</v>
          </cell>
          <cell r="B182" t="e">
            <v>#N/A</v>
          </cell>
          <cell r="C182" t="str">
            <v>43</v>
          </cell>
          <cell r="D182" t="str">
            <v>44</v>
          </cell>
        </row>
        <row r="183">
          <cell r="A183">
            <v>313001029931</v>
          </cell>
          <cell r="B183" t="str">
            <v>44</v>
          </cell>
          <cell r="C183" t="str">
            <v>35</v>
          </cell>
          <cell r="D183" t="str">
            <v>42</v>
          </cell>
        </row>
        <row r="184">
          <cell r="A184">
            <v>313001029981</v>
          </cell>
          <cell r="B184" t="str">
            <v>43</v>
          </cell>
          <cell r="C184" t="str">
            <v>51</v>
          </cell>
          <cell r="D184" t="str">
            <v>48</v>
          </cell>
        </row>
        <row r="185">
          <cell r="A185">
            <v>313001030025</v>
          </cell>
          <cell r="B185" t="e">
            <v>#N/A</v>
          </cell>
          <cell r="C185" t="str">
            <v>55</v>
          </cell>
          <cell r="D185" t="str">
            <v>58</v>
          </cell>
        </row>
        <row r="186">
          <cell r="A186">
            <v>313001800051</v>
          </cell>
          <cell r="B186" t="e">
            <v>#N/A</v>
          </cell>
          <cell r="C186" t="e">
            <v>#N/A</v>
          </cell>
          <cell r="D186" t="str">
            <v>37</v>
          </cell>
        </row>
        <row r="187">
          <cell r="A187">
            <v>313001800254</v>
          </cell>
          <cell r="B187" t="e">
            <v>#N/A</v>
          </cell>
          <cell r="C187" t="e">
            <v>#N/A</v>
          </cell>
          <cell r="D187" t="str">
            <v>53</v>
          </cell>
        </row>
        <row r="188">
          <cell r="A188">
            <v>313001800459</v>
          </cell>
          <cell r="B188" t="e">
            <v>#N/A</v>
          </cell>
          <cell r="C188" t="e">
            <v>#N/A</v>
          </cell>
          <cell r="D188" t="str">
            <v>44</v>
          </cell>
        </row>
        <row r="189">
          <cell r="A189">
            <v>313001800092</v>
          </cell>
          <cell r="B189" t="e">
            <v>#N/A</v>
          </cell>
          <cell r="C189" t="str">
            <v>41</v>
          </cell>
          <cell r="D189" t="e">
            <v>#N/A</v>
          </cell>
        </row>
        <row r="190">
          <cell r="A190">
            <v>313001800599</v>
          </cell>
          <cell r="B190" t="str">
            <v>53</v>
          </cell>
          <cell r="C190" t="str">
            <v>53</v>
          </cell>
          <cell r="D190" t="str">
            <v>51</v>
          </cell>
        </row>
        <row r="191">
          <cell r="A191">
            <v>313001800521</v>
          </cell>
          <cell r="B191" t="e">
            <v>#N/A</v>
          </cell>
          <cell r="C191" t="str">
            <v>29</v>
          </cell>
          <cell r="D191" t="str">
            <v>43</v>
          </cell>
        </row>
        <row r="192">
          <cell r="A192">
            <v>313001800599</v>
          </cell>
          <cell r="B192" t="str">
            <v>53</v>
          </cell>
          <cell r="C192" t="str">
            <v>53</v>
          </cell>
          <cell r="D192" t="str">
            <v>51</v>
          </cell>
        </row>
        <row r="193">
          <cell r="A193">
            <v>313001800637</v>
          </cell>
          <cell r="B193" t="str">
            <v>45</v>
          </cell>
          <cell r="C193" t="str">
            <v>47</v>
          </cell>
          <cell r="D193" t="str">
            <v>46</v>
          </cell>
        </row>
        <row r="194">
          <cell r="A194">
            <v>313001800751</v>
          </cell>
          <cell r="B194" t="str">
            <v>39</v>
          </cell>
          <cell r="C194" t="e">
            <v>#N/A</v>
          </cell>
          <cell r="D194" t="e">
            <v>#N/A</v>
          </cell>
        </row>
        <row r="195">
          <cell r="A195">
            <v>413001004703</v>
          </cell>
          <cell r="B195" t="str">
            <v>40</v>
          </cell>
          <cell r="C195" t="str">
            <v>42</v>
          </cell>
          <cell r="D195" t="str">
            <v>42</v>
          </cell>
        </row>
        <row r="196">
          <cell r="A196">
            <v>413001007648</v>
          </cell>
          <cell r="B196" t="str">
            <v>51</v>
          </cell>
          <cell r="C196" t="str">
            <v>54</v>
          </cell>
          <cell r="D196" t="str">
            <v>56</v>
          </cell>
        </row>
        <row r="197">
          <cell r="A197">
            <v>413001008024</v>
          </cell>
          <cell r="B197" t="str">
            <v>55</v>
          </cell>
          <cell r="C197" t="str">
            <v>55</v>
          </cell>
          <cell r="D197" t="str">
            <v>53</v>
          </cell>
        </row>
        <row r="198">
          <cell r="A198">
            <v>413001013176</v>
          </cell>
          <cell r="B198" t="str">
            <v>41</v>
          </cell>
          <cell r="C198" t="str">
            <v>43</v>
          </cell>
          <cell r="D198" t="str">
            <v>42</v>
          </cell>
        </row>
        <row r="199">
          <cell r="A199">
            <v>413001027126</v>
          </cell>
          <cell r="B199" t="e">
            <v>#N/A</v>
          </cell>
          <cell r="C199" t="e">
            <v>#N/A</v>
          </cell>
          <cell r="D199" t="str">
            <v>49</v>
          </cell>
        </row>
      </sheetData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9_4"/>
      <sheetName val="2020_4"/>
      <sheetName val="2021_1"/>
      <sheetName val="2022_1"/>
      <sheetName val="2023_1"/>
      <sheetName val="2024-1"/>
      <sheetName val="td analisis"/>
      <sheetName val="Analisis"/>
      <sheetName val="MEJORARON"/>
      <sheetName val="MANTUVIERON"/>
      <sheetName val="consolidado totales"/>
      <sheetName val="Areas"/>
      <sheetName val="2023-2024"/>
      <sheetName val="OFI_MEJORARON"/>
      <sheetName val="MATR CONTRATADA"/>
      <sheetName val="Anal_clasif_MC"/>
      <sheetName val="Ana_ind_MC"/>
      <sheetName val="2024-2023"/>
      <sheetName val="JORN UNICA"/>
      <sheetName val="CLAS_JORUNI_2024"/>
      <sheetName val="IND_JORUNICA"/>
      <sheetName val="JUNICA2023-2024"/>
      <sheetName val="Analisi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0_1"/>
      <sheetName val="2020_4"/>
      <sheetName val="2021_1"/>
      <sheetName val="2022_1"/>
      <sheetName val="consolidado"/>
      <sheetName val="conso graf"/>
      <sheetName val="td"/>
      <sheetName val="ANALISIS"/>
      <sheetName val="Hoja1"/>
      <sheetName val="MEJORARON INDICE"/>
      <sheetName val="are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4"/>
  <sheetViews>
    <sheetView showGridLines="0" tabSelected="1" topLeftCell="G1" zoomScale="55" zoomScaleNormal="55" workbookViewId="0"/>
  </sheetViews>
  <sheetFormatPr defaultColWidth="11.42578125" defaultRowHeight="15"/>
  <cols>
    <col min="1" max="1" width="24.7109375" customWidth="1"/>
    <col min="2" max="2" width="27.5703125" bestFit="1" customWidth="1"/>
    <col min="3" max="3" width="26.5703125" bestFit="1" customWidth="1"/>
    <col min="4" max="4" width="84.140625" bestFit="1" customWidth="1"/>
    <col min="5" max="7" width="15" customWidth="1"/>
    <col min="8" max="8" width="13.42578125" customWidth="1"/>
    <col min="10" max="12" width="15" customWidth="1"/>
  </cols>
  <sheetData>
    <row r="1" spans="1:27" s="4" customFormat="1" ht="76.5" customHeight="1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</row>
    <row r="2" spans="1:27">
      <c r="A2" s="5">
        <v>113001012788</v>
      </c>
      <c r="B2" s="6" t="s">
        <v>27</v>
      </c>
      <c r="C2" s="6" t="s">
        <v>27</v>
      </c>
      <c r="D2" s="6" t="s">
        <v>28</v>
      </c>
      <c r="E2" s="6" t="s">
        <v>29</v>
      </c>
      <c r="F2" s="6" t="str">
        <f t="shared" ref="F2:F33" si="0">+VLOOKUP(A2,clas_2024,3,FALSE)</f>
        <v>C</v>
      </c>
      <c r="G2" s="7">
        <v>230</v>
      </c>
      <c r="H2" s="22">
        <v>255</v>
      </c>
      <c r="I2" s="22">
        <v>257</v>
      </c>
      <c r="J2" s="7">
        <v>0.62409999999999999</v>
      </c>
      <c r="K2" s="7">
        <v>0.63649999999999995</v>
      </c>
      <c r="L2" s="7">
        <v>0.66120000000000001</v>
      </c>
      <c r="M2" s="8">
        <v>49</v>
      </c>
      <c r="N2" s="8">
        <v>53</v>
      </c>
      <c r="O2" s="8">
        <v>52</v>
      </c>
      <c r="P2" s="8">
        <v>45</v>
      </c>
      <c r="Q2" s="8">
        <v>50</v>
      </c>
      <c r="R2" s="8">
        <v>53</v>
      </c>
      <c r="S2" s="8">
        <v>43</v>
      </c>
      <c r="T2" s="8">
        <v>49</v>
      </c>
      <c r="U2" s="8">
        <v>48</v>
      </c>
      <c r="V2" s="8">
        <v>46</v>
      </c>
      <c r="W2" s="8">
        <v>51</v>
      </c>
      <c r="X2" s="8">
        <v>53</v>
      </c>
      <c r="Y2" s="8">
        <v>46</v>
      </c>
      <c r="Z2" s="8">
        <v>51</v>
      </c>
      <c r="AA2" s="8">
        <v>53</v>
      </c>
    </row>
    <row r="3" spans="1:27">
      <c r="A3" s="9">
        <v>113001000143</v>
      </c>
      <c r="B3" s="6" t="s">
        <v>27</v>
      </c>
      <c r="C3" s="6" t="s">
        <v>30</v>
      </c>
      <c r="D3" s="10" t="s">
        <v>31</v>
      </c>
      <c r="E3" s="6" t="s">
        <v>29</v>
      </c>
      <c r="F3" s="6" t="str">
        <f t="shared" si="0"/>
        <v>D</v>
      </c>
      <c r="G3" s="7">
        <v>193</v>
      </c>
      <c r="H3" s="11">
        <v>199</v>
      </c>
      <c r="I3" s="11">
        <v>201</v>
      </c>
      <c r="J3" s="7">
        <v>0.52300000000000002</v>
      </c>
      <c r="K3" s="7">
        <v>0.52470000000000006</v>
      </c>
      <c r="L3" s="7">
        <v>0.53180000000000005</v>
      </c>
      <c r="M3" s="8">
        <v>41</v>
      </c>
      <c r="N3" s="8">
        <v>43</v>
      </c>
      <c r="O3" s="8">
        <v>44</v>
      </c>
      <c r="P3" s="8">
        <v>37</v>
      </c>
      <c r="Q3" s="8">
        <v>38</v>
      </c>
      <c r="R3" s="8">
        <v>39</v>
      </c>
      <c r="S3" s="8">
        <v>36</v>
      </c>
      <c r="T3" s="8">
        <v>38</v>
      </c>
      <c r="U3" s="8">
        <v>37</v>
      </c>
      <c r="V3" s="8">
        <v>39</v>
      </c>
      <c r="W3" s="8">
        <v>40</v>
      </c>
      <c r="X3" s="8">
        <v>41</v>
      </c>
      <c r="Y3" s="8">
        <v>39</v>
      </c>
      <c r="Z3" s="8">
        <v>40</v>
      </c>
      <c r="AA3" s="8">
        <v>41</v>
      </c>
    </row>
    <row r="4" spans="1:27">
      <c r="A4" s="9">
        <v>113001000160</v>
      </c>
      <c r="B4" s="6" t="s">
        <v>32</v>
      </c>
      <c r="C4" s="6" t="s">
        <v>33</v>
      </c>
      <c r="D4" s="10" t="s">
        <v>34</v>
      </c>
      <c r="E4" s="6" t="s">
        <v>29</v>
      </c>
      <c r="F4" s="6" t="str">
        <f t="shared" si="0"/>
        <v>D</v>
      </c>
      <c r="G4" s="7">
        <v>197</v>
      </c>
      <c r="H4" s="11">
        <v>207</v>
      </c>
      <c r="I4" s="11">
        <v>212</v>
      </c>
      <c r="J4" s="7">
        <v>0.51629999999999998</v>
      </c>
      <c r="K4" s="7">
        <v>0.52839999999999998</v>
      </c>
      <c r="L4" s="7">
        <v>0.55189999999999995</v>
      </c>
      <c r="M4" s="8">
        <v>43</v>
      </c>
      <c r="N4" s="8">
        <v>44</v>
      </c>
      <c r="O4" s="8">
        <v>46</v>
      </c>
      <c r="P4" s="8">
        <v>38</v>
      </c>
      <c r="Q4" s="8">
        <v>42</v>
      </c>
      <c r="R4" s="8">
        <v>41</v>
      </c>
      <c r="S4" s="8">
        <v>37</v>
      </c>
      <c r="T4" s="8">
        <v>37</v>
      </c>
      <c r="U4" s="8">
        <v>39</v>
      </c>
      <c r="V4" s="8">
        <v>40</v>
      </c>
      <c r="W4" s="8">
        <v>42</v>
      </c>
      <c r="X4" s="8">
        <v>44</v>
      </c>
      <c r="Y4" s="8">
        <v>40</v>
      </c>
      <c r="Z4" s="8">
        <v>42</v>
      </c>
      <c r="AA4" s="8">
        <v>44</v>
      </c>
    </row>
    <row r="5" spans="1:27">
      <c r="A5" s="9">
        <v>113001000241</v>
      </c>
      <c r="B5" s="6" t="s">
        <v>27</v>
      </c>
      <c r="C5" s="6" t="s">
        <v>27</v>
      </c>
      <c r="D5" s="10" t="s">
        <v>35</v>
      </c>
      <c r="E5" s="6" t="s">
        <v>29</v>
      </c>
      <c r="F5" s="6" t="str">
        <f t="shared" si="0"/>
        <v>C</v>
      </c>
      <c r="G5" s="7">
        <v>243</v>
      </c>
      <c r="H5" s="11">
        <v>237</v>
      </c>
      <c r="I5" s="11">
        <v>243</v>
      </c>
      <c r="J5" s="7">
        <v>0.62170000000000003</v>
      </c>
      <c r="K5" s="7">
        <v>0.6361</v>
      </c>
      <c r="L5" s="7">
        <v>0.65210000000000001</v>
      </c>
      <c r="M5" s="8">
        <v>52</v>
      </c>
      <c r="N5" s="8">
        <v>51</v>
      </c>
      <c r="O5" s="8">
        <v>51</v>
      </c>
      <c r="P5" s="8">
        <v>49</v>
      </c>
      <c r="Q5" s="8">
        <v>49</v>
      </c>
      <c r="R5" s="8">
        <v>49</v>
      </c>
      <c r="S5" s="8">
        <v>46</v>
      </c>
      <c r="T5" s="8">
        <v>44</v>
      </c>
      <c r="U5" s="8">
        <v>47</v>
      </c>
      <c r="V5" s="8">
        <v>48</v>
      </c>
      <c r="W5" s="8">
        <v>47</v>
      </c>
      <c r="X5" s="8">
        <v>48</v>
      </c>
      <c r="Y5" s="8">
        <v>48</v>
      </c>
      <c r="Z5" s="8">
        <v>47</v>
      </c>
      <c r="AA5" s="8">
        <v>48</v>
      </c>
    </row>
    <row r="6" spans="1:27">
      <c r="A6" s="9">
        <v>113001000348</v>
      </c>
      <c r="B6" s="6" t="s">
        <v>36</v>
      </c>
      <c r="C6" s="6" t="s">
        <v>36</v>
      </c>
      <c r="D6" s="10" t="s">
        <v>37</v>
      </c>
      <c r="E6" s="6" t="s">
        <v>29</v>
      </c>
      <c r="F6" s="6" t="str">
        <f t="shared" si="0"/>
        <v>B</v>
      </c>
      <c r="G6" s="7">
        <v>268</v>
      </c>
      <c r="H6" s="11">
        <v>259</v>
      </c>
      <c r="I6" s="11">
        <v>264</v>
      </c>
      <c r="J6" s="7">
        <v>0.67800000000000005</v>
      </c>
      <c r="K6" s="7">
        <v>0.68189999999999995</v>
      </c>
      <c r="L6" s="7">
        <v>0.70920000000000005</v>
      </c>
      <c r="M6" s="8">
        <v>56</v>
      </c>
      <c r="N6" s="8">
        <v>54</v>
      </c>
      <c r="O6" s="8">
        <v>56</v>
      </c>
      <c r="P6" s="8">
        <v>53</v>
      </c>
      <c r="Q6" s="8">
        <v>52</v>
      </c>
      <c r="R6" s="8">
        <v>52</v>
      </c>
      <c r="S6" s="8">
        <v>53</v>
      </c>
      <c r="T6" s="8">
        <v>49</v>
      </c>
      <c r="U6" s="8">
        <v>50</v>
      </c>
      <c r="V6" s="8">
        <v>54</v>
      </c>
      <c r="W6" s="8">
        <v>52</v>
      </c>
      <c r="X6" s="8">
        <v>53</v>
      </c>
      <c r="Y6" s="8">
        <v>54</v>
      </c>
      <c r="Z6" s="8">
        <v>52</v>
      </c>
      <c r="AA6" s="8">
        <v>53</v>
      </c>
    </row>
    <row r="7" spans="1:27">
      <c r="A7" s="9">
        <v>113001000429</v>
      </c>
      <c r="B7" s="6" t="s">
        <v>36</v>
      </c>
      <c r="C7" s="6" t="s">
        <v>36</v>
      </c>
      <c r="D7" s="10" t="s">
        <v>38</v>
      </c>
      <c r="E7" s="6" t="s">
        <v>29</v>
      </c>
      <c r="F7" s="6" t="str">
        <f t="shared" si="0"/>
        <v>D</v>
      </c>
      <c r="G7" s="7">
        <v>203</v>
      </c>
      <c r="H7" s="11">
        <v>214</v>
      </c>
      <c r="I7" s="11">
        <v>217</v>
      </c>
      <c r="J7" s="7">
        <v>0.5232</v>
      </c>
      <c r="K7" s="7">
        <v>0.54859999999999998</v>
      </c>
      <c r="L7" s="7">
        <v>0.56889999999999996</v>
      </c>
      <c r="M7" s="8">
        <v>45</v>
      </c>
      <c r="N7" s="8">
        <v>46</v>
      </c>
      <c r="O7" s="8">
        <v>49</v>
      </c>
      <c r="P7" s="8">
        <v>40</v>
      </c>
      <c r="Q7" s="8">
        <v>42</v>
      </c>
      <c r="R7" s="8">
        <v>42</v>
      </c>
      <c r="S7" s="8">
        <v>39</v>
      </c>
      <c r="T7" s="8">
        <v>40</v>
      </c>
      <c r="U7" s="8">
        <v>40</v>
      </c>
      <c r="V7" s="8">
        <v>40</v>
      </c>
      <c r="W7" s="8">
        <v>43</v>
      </c>
      <c r="X7" s="8">
        <v>42</v>
      </c>
      <c r="Y7" s="8">
        <v>40</v>
      </c>
      <c r="Z7" s="8">
        <v>43</v>
      </c>
      <c r="AA7" s="8">
        <v>42</v>
      </c>
    </row>
    <row r="8" spans="1:27">
      <c r="A8" s="9">
        <v>113001000437</v>
      </c>
      <c r="B8" s="6" t="s">
        <v>36</v>
      </c>
      <c r="C8" s="6" t="s">
        <v>36</v>
      </c>
      <c r="D8" s="10" t="s">
        <v>39</v>
      </c>
      <c r="E8" s="6" t="s">
        <v>29</v>
      </c>
      <c r="F8" s="6" t="str">
        <f t="shared" si="0"/>
        <v>C</v>
      </c>
      <c r="G8" s="7">
        <v>235</v>
      </c>
      <c r="H8" s="11">
        <v>248</v>
      </c>
      <c r="I8" s="11">
        <v>246</v>
      </c>
      <c r="J8" s="7">
        <v>0.62560000000000004</v>
      </c>
      <c r="K8" s="7">
        <v>0.64259999999999995</v>
      </c>
      <c r="L8" s="7">
        <v>0.65469999999999995</v>
      </c>
      <c r="M8" s="8">
        <v>51</v>
      </c>
      <c r="N8" s="8">
        <v>53</v>
      </c>
      <c r="O8" s="8">
        <v>53</v>
      </c>
      <c r="P8" s="8">
        <v>46</v>
      </c>
      <c r="Q8" s="8">
        <v>51</v>
      </c>
      <c r="R8" s="8">
        <v>49</v>
      </c>
      <c r="S8" s="8">
        <v>44</v>
      </c>
      <c r="T8" s="8">
        <v>47</v>
      </c>
      <c r="U8" s="8">
        <v>47</v>
      </c>
      <c r="V8" s="8">
        <v>46</v>
      </c>
      <c r="W8" s="8">
        <v>48</v>
      </c>
      <c r="X8" s="8">
        <v>48</v>
      </c>
      <c r="Y8" s="8">
        <v>46</v>
      </c>
      <c r="Z8" s="8">
        <v>48</v>
      </c>
      <c r="AA8" s="8">
        <v>48</v>
      </c>
    </row>
    <row r="9" spans="1:27">
      <c r="A9" s="9">
        <v>113001000721</v>
      </c>
      <c r="B9" s="6" t="s">
        <v>36</v>
      </c>
      <c r="C9" s="6" t="s">
        <v>36</v>
      </c>
      <c r="D9" s="10" t="s">
        <v>40</v>
      </c>
      <c r="E9" s="6" t="s">
        <v>29</v>
      </c>
      <c r="F9" s="6" t="str">
        <f t="shared" si="0"/>
        <v>B</v>
      </c>
      <c r="G9" s="7">
        <v>259</v>
      </c>
      <c r="H9" s="11">
        <v>264</v>
      </c>
      <c r="I9" s="11">
        <v>256</v>
      </c>
      <c r="J9" s="7">
        <v>0.66449999999999998</v>
      </c>
      <c r="K9" s="7">
        <v>0.68930000000000002</v>
      </c>
      <c r="L9" s="7">
        <v>0.70069999999999999</v>
      </c>
      <c r="M9" s="8">
        <v>55</v>
      </c>
      <c r="N9" s="8">
        <v>56</v>
      </c>
      <c r="O9" s="8">
        <v>55</v>
      </c>
      <c r="P9" s="8">
        <v>52</v>
      </c>
      <c r="Q9" s="8">
        <v>54</v>
      </c>
      <c r="R9" s="8">
        <v>52</v>
      </c>
      <c r="S9" s="8">
        <v>50</v>
      </c>
      <c r="T9" s="8">
        <v>50</v>
      </c>
      <c r="U9" s="8">
        <v>47</v>
      </c>
      <c r="V9" s="8">
        <v>51</v>
      </c>
      <c r="W9" s="8">
        <v>51</v>
      </c>
      <c r="X9" s="8">
        <v>50</v>
      </c>
      <c r="Y9" s="8">
        <v>51</v>
      </c>
      <c r="Z9" s="8">
        <v>51</v>
      </c>
      <c r="AA9" s="8">
        <v>50</v>
      </c>
    </row>
    <row r="10" spans="1:27">
      <c r="A10" s="9">
        <v>113001000739</v>
      </c>
      <c r="B10" s="6" t="s">
        <v>32</v>
      </c>
      <c r="C10" s="6" t="s">
        <v>33</v>
      </c>
      <c r="D10" s="10" t="s">
        <v>41</v>
      </c>
      <c r="E10" s="6" t="s">
        <v>29</v>
      </c>
      <c r="F10" s="6" t="str">
        <f t="shared" si="0"/>
        <v>D</v>
      </c>
      <c r="G10" s="7">
        <v>208</v>
      </c>
      <c r="H10" s="11">
        <v>212</v>
      </c>
      <c r="I10" s="11">
        <v>203</v>
      </c>
      <c r="J10" s="7">
        <v>0.53049999999999997</v>
      </c>
      <c r="K10" s="7">
        <v>0.54259999999999997</v>
      </c>
      <c r="L10" s="7">
        <v>0.55420000000000003</v>
      </c>
      <c r="M10" s="8">
        <v>45</v>
      </c>
      <c r="N10" s="8">
        <v>45</v>
      </c>
      <c r="O10" s="8">
        <v>44</v>
      </c>
      <c r="P10" s="8">
        <v>42</v>
      </c>
      <c r="Q10" s="8">
        <v>43</v>
      </c>
      <c r="R10" s="8">
        <v>39</v>
      </c>
      <c r="S10" s="8">
        <v>38</v>
      </c>
      <c r="T10" s="8">
        <v>39</v>
      </c>
      <c r="U10" s="8">
        <v>38</v>
      </c>
      <c r="V10" s="8">
        <v>41</v>
      </c>
      <c r="W10" s="8">
        <v>43</v>
      </c>
      <c r="X10" s="8">
        <v>40</v>
      </c>
      <c r="Y10" s="8">
        <v>41</v>
      </c>
      <c r="Z10" s="8">
        <v>43</v>
      </c>
      <c r="AA10" s="8">
        <v>40</v>
      </c>
    </row>
    <row r="11" spans="1:27">
      <c r="A11" s="9">
        <v>113001000771</v>
      </c>
      <c r="B11" s="6" t="s">
        <v>27</v>
      </c>
      <c r="C11" s="6" t="s">
        <v>27</v>
      </c>
      <c r="D11" s="10" t="s">
        <v>42</v>
      </c>
      <c r="E11" s="6" t="s">
        <v>29</v>
      </c>
      <c r="F11" s="6" t="str">
        <f t="shared" si="0"/>
        <v>C</v>
      </c>
      <c r="G11" s="7">
        <v>232</v>
      </c>
      <c r="H11" s="11">
        <v>236</v>
      </c>
      <c r="I11" s="11">
        <v>242</v>
      </c>
      <c r="J11" s="7">
        <v>0.63660000000000005</v>
      </c>
      <c r="K11" s="7">
        <v>0.63880000000000003</v>
      </c>
      <c r="L11" s="7">
        <v>0.64539999999999997</v>
      </c>
      <c r="M11" s="8">
        <v>50</v>
      </c>
      <c r="N11" s="8">
        <v>51</v>
      </c>
      <c r="O11" s="8">
        <v>53</v>
      </c>
      <c r="P11" s="8">
        <v>48</v>
      </c>
      <c r="Q11" s="8">
        <v>47</v>
      </c>
      <c r="R11" s="8">
        <v>49</v>
      </c>
      <c r="S11" s="8">
        <v>43</v>
      </c>
      <c r="T11" s="8">
        <v>45</v>
      </c>
      <c r="U11" s="8">
        <v>44</v>
      </c>
      <c r="V11" s="8">
        <v>45</v>
      </c>
      <c r="W11" s="8">
        <v>47</v>
      </c>
      <c r="X11" s="8">
        <v>47</v>
      </c>
      <c r="Y11" s="8">
        <v>45</v>
      </c>
      <c r="Z11" s="8">
        <v>47</v>
      </c>
      <c r="AA11" s="8">
        <v>47</v>
      </c>
    </row>
    <row r="12" spans="1:27">
      <c r="A12" s="9">
        <v>113001000852</v>
      </c>
      <c r="B12" s="6" t="s">
        <v>27</v>
      </c>
      <c r="C12" s="6" t="s">
        <v>27</v>
      </c>
      <c r="D12" s="10" t="s">
        <v>43</v>
      </c>
      <c r="E12" s="6" t="s">
        <v>29</v>
      </c>
      <c r="F12" s="6" t="str">
        <f t="shared" si="0"/>
        <v>C</v>
      </c>
      <c r="G12" s="7">
        <v>221</v>
      </c>
      <c r="H12" s="11">
        <v>238</v>
      </c>
      <c r="I12" s="11">
        <v>248</v>
      </c>
      <c r="J12" s="7">
        <v>0.6018</v>
      </c>
      <c r="K12" s="7">
        <v>0.6069</v>
      </c>
      <c r="L12" s="7">
        <v>0.62829999999999997</v>
      </c>
      <c r="M12" s="8">
        <v>48</v>
      </c>
      <c r="N12" s="8">
        <v>52</v>
      </c>
      <c r="O12" s="8">
        <v>53</v>
      </c>
      <c r="P12" s="8">
        <v>44</v>
      </c>
      <c r="Q12" s="8">
        <v>47</v>
      </c>
      <c r="R12" s="8">
        <v>50</v>
      </c>
      <c r="S12" s="8">
        <v>41</v>
      </c>
      <c r="T12" s="8">
        <v>45</v>
      </c>
      <c r="U12" s="8">
        <v>46</v>
      </c>
      <c r="V12" s="8">
        <v>44</v>
      </c>
      <c r="W12" s="8">
        <v>46</v>
      </c>
      <c r="X12" s="8">
        <v>49</v>
      </c>
      <c r="Y12" s="8">
        <v>44</v>
      </c>
      <c r="Z12" s="8">
        <v>46</v>
      </c>
      <c r="AA12" s="8">
        <v>49</v>
      </c>
    </row>
    <row r="13" spans="1:27">
      <c r="A13" s="9">
        <v>113001000879</v>
      </c>
      <c r="B13" s="6" t="s">
        <v>32</v>
      </c>
      <c r="C13" s="6" t="s">
        <v>33</v>
      </c>
      <c r="D13" s="10" t="s">
        <v>44</v>
      </c>
      <c r="E13" s="6" t="s">
        <v>29</v>
      </c>
      <c r="F13" s="6" t="str">
        <f t="shared" si="0"/>
        <v>D</v>
      </c>
      <c r="G13" s="7">
        <v>224</v>
      </c>
      <c r="H13" s="11">
        <v>232</v>
      </c>
      <c r="I13" s="11">
        <v>228</v>
      </c>
      <c r="J13" s="7">
        <v>0.6048</v>
      </c>
      <c r="K13" s="7">
        <v>0.60940000000000005</v>
      </c>
      <c r="L13" s="7">
        <v>0.61990000000000001</v>
      </c>
      <c r="M13" s="8">
        <v>49</v>
      </c>
      <c r="N13" s="8">
        <v>49</v>
      </c>
      <c r="O13" s="8">
        <v>50</v>
      </c>
      <c r="P13" s="8">
        <v>44</v>
      </c>
      <c r="Q13" s="8">
        <v>47</v>
      </c>
      <c r="R13" s="8">
        <v>46</v>
      </c>
      <c r="S13" s="8">
        <v>43</v>
      </c>
      <c r="T13" s="8">
        <v>43</v>
      </c>
      <c r="U13" s="8">
        <v>42</v>
      </c>
      <c r="V13" s="8">
        <v>44</v>
      </c>
      <c r="W13" s="8">
        <v>45</v>
      </c>
      <c r="X13" s="8">
        <v>44</v>
      </c>
      <c r="Y13" s="8">
        <v>44</v>
      </c>
      <c r="Z13" s="8">
        <v>45</v>
      </c>
      <c r="AA13" s="8">
        <v>44</v>
      </c>
    </row>
    <row r="14" spans="1:27">
      <c r="A14" s="9">
        <v>113001001336</v>
      </c>
      <c r="B14" s="6" t="s">
        <v>36</v>
      </c>
      <c r="C14" s="6" t="s">
        <v>36</v>
      </c>
      <c r="D14" s="10" t="s">
        <v>45</v>
      </c>
      <c r="E14" s="6" t="s">
        <v>29</v>
      </c>
      <c r="F14" s="6" t="str">
        <f t="shared" si="0"/>
        <v>B</v>
      </c>
      <c r="G14" s="7">
        <v>232</v>
      </c>
      <c r="H14" s="11">
        <v>253</v>
      </c>
      <c r="I14" s="11">
        <v>272</v>
      </c>
      <c r="J14" s="7">
        <v>0.63300000000000001</v>
      </c>
      <c r="K14" s="7">
        <v>0.65200000000000002</v>
      </c>
      <c r="L14" s="7">
        <v>0.67730000000000001</v>
      </c>
      <c r="M14" s="8">
        <v>50</v>
      </c>
      <c r="N14" s="8">
        <v>54</v>
      </c>
      <c r="O14" s="8">
        <v>58</v>
      </c>
      <c r="P14" s="8">
        <v>46</v>
      </c>
      <c r="Q14" s="8">
        <v>52</v>
      </c>
      <c r="R14" s="8">
        <v>55</v>
      </c>
      <c r="S14" s="8">
        <v>44</v>
      </c>
      <c r="T14" s="8">
        <v>48</v>
      </c>
      <c r="U14" s="8">
        <v>52</v>
      </c>
      <c r="V14" s="8">
        <v>46</v>
      </c>
      <c r="W14" s="8">
        <v>49</v>
      </c>
      <c r="X14" s="8">
        <v>53</v>
      </c>
      <c r="Y14" s="8">
        <v>46</v>
      </c>
      <c r="Z14" s="8">
        <v>49</v>
      </c>
      <c r="AA14" s="8">
        <v>53</v>
      </c>
    </row>
    <row r="15" spans="1:27">
      <c r="A15" s="9">
        <v>113001001450</v>
      </c>
      <c r="B15" s="6" t="s">
        <v>27</v>
      </c>
      <c r="C15" s="6" t="s">
        <v>27</v>
      </c>
      <c r="D15" s="10" t="s">
        <v>46</v>
      </c>
      <c r="E15" s="6" t="s">
        <v>29</v>
      </c>
      <c r="F15" s="6" t="str">
        <f t="shared" si="0"/>
        <v>D</v>
      </c>
      <c r="G15" s="7">
        <v>222</v>
      </c>
      <c r="H15" s="11">
        <v>214</v>
      </c>
      <c r="I15" s="11">
        <v>222</v>
      </c>
      <c r="J15" s="7">
        <v>0.57350000000000001</v>
      </c>
      <c r="K15" s="7">
        <v>0.57250000000000001</v>
      </c>
      <c r="L15" s="7">
        <v>0.59</v>
      </c>
      <c r="M15" s="8">
        <v>47</v>
      </c>
      <c r="N15" s="8">
        <v>46</v>
      </c>
      <c r="O15" s="8">
        <v>48</v>
      </c>
      <c r="P15" s="8">
        <v>45</v>
      </c>
      <c r="Q15" s="8">
        <v>43</v>
      </c>
      <c r="R15" s="8">
        <v>45</v>
      </c>
      <c r="S15" s="8">
        <v>42</v>
      </c>
      <c r="T15" s="8">
        <v>40</v>
      </c>
      <c r="U15" s="8">
        <v>41</v>
      </c>
      <c r="V15" s="8">
        <v>44</v>
      </c>
      <c r="W15" s="8">
        <v>43</v>
      </c>
      <c r="X15" s="8">
        <v>43</v>
      </c>
      <c r="Y15" s="8">
        <v>44</v>
      </c>
      <c r="Z15" s="8">
        <v>43</v>
      </c>
      <c r="AA15" s="8">
        <v>43</v>
      </c>
    </row>
    <row r="16" spans="1:27">
      <c r="A16" s="9">
        <v>113001001484</v>
      </c>
      <c r="B16" s="6" t="s">
        <v>36</v>
      </c>
      <c r="C16" s="6" t="s">
        <v>36</v>
      </c>
      <c r="D16" s="10" t="s">
        <v>47</v>
      </c>
      <c r="E16" s="6" t="s">
        <v>29</v>
      </c>
      <c r="F16" s="6" t="str">
        <f t="shared" si="0"/>
        <v>C</v>
      </c>
      <c r="G16" s="7">
        <v>239</v>
      </c>
      <c r="H16" s="11">
        <v>243</v>
      </c>
      <c r="I16" s="11">
        <v>255</v>
      </c>
      <c r="J16" s="7">
        <v>0.64959999999999996</v>
      </c>
      <c r="K16" s="7">
        <v>0.64510000000000001</v>
      </c>
      <c r="L16" s="7">
        <v>0.66390000000000005</v>
      </c>
      <c r="M16" s="8">
        <v>52</v>
      </c>
      <c r="N16" s="8">
        <v>52</v>
      </c>
      <c r="O16" s="8">
        <v>55</v>
      </c>
      <c r="P16" s="8">
        <v>48</v>
      </c>
      <c r="Q16" s="8">
        <v>49</v>
      </c>
      <c r="R16" s="8">
        <v>50</v>
      </c>
      <c r="S16" s="8">
        <v>45</v>
      </c>
      <c r="T16" s="8">
        <v>46</v>
      </c>
      <c r="U16" s="8">
        <v>49</v>
      </c>
      <c r="V16" s="8">
        <v>46</v>
      </c>
      <c r="W16" s="8">
        <v>48</v>
      </c>
      <c r="X16" s="8">
        <v>50</v>
      </c>
      <c r="Y16" s="8">
        <v>46</v>
      </c>
      <c r="Z16" s="8">
        <v>48</v>
      </c>
      <c r="AA16" s="8">
        <v>50</v>
      </c>
    </row>
    <row r="17" spans="1:27">
      <c r="A17" s="9">
        <v>113001001492</v>
      </c>
      <c r="B17" s="6" t="s">
        <v>32</v>
      </c>
      <c r="C17" s="6" t="s">
        <v>33</v>
      </c>
      <c r="D17" s="10" t="s">
        <v>48</v>
      </c>
      <c r="E17" s="6" t="s">
        <v>29</v>
      </c>
      <c r="F17" s="6" t="str">
        <f t="shared" si="0"/>
        <v>D</v>
      </c>
      <c r="G17" s="7">
        <v>216</v>
      </c>
      <c r="H17" s="11">
        <v>221</v>
      </c>
      <c r="I17" s="11">
        <v>223</v>
      </c>
      <c r="J17" s="7">
        <v>0.54669999999999996</v>
      </c>
      <c r="K17" s="7">
        <v>0.56559999999999999</v>
      </c>
      <c r="L17" s="7">
        <v>0.59540000000000004</v>
      </c>
      <c r="M17" s="8">
        <v>46</v>
      </c>
      <c r="N17" s="8">
        <v>48</v>
      </c>
      <c r="O17" s="8">
        <v>49</v>
      </c>
      <c r="P17" s="8">
        <v>42</v>
      </c>
      <c r="Q17" s="8">
        <v>43</v>
      </c>
      <c r="R17" s="8">
        <v>44</v>
      </c>
      <c r="S17" s="8">
        <v>41</v>
      </c>
      <c r="T17" s="8">
        <v>41</v>
      </c>
      <c r="U17" s="8">
        <v>41</v>
      </c>
      <c r="V17" s="8">
        <v>43</v>
      </c>
      <c r="W17" s="8">
        <v>45</v>
      </c>
      <c r="X17" s="8">
        <v>44</v>
      </c>
      <c r="Y17" s="8">
        <v>43</v>
      </c>
      <c r="Z17" s="8">
        <v>45</v>
      </c>
      <c r="AA17" s="8">
        <v>44</v>
      </c>
    </row>
    <row r="18" spans="1:27">
      <c r="A18" s="9">
        <v>113001001581</v>
      </c>
      <c r="B18" s="6" t="s">
        <v>27</v>
      </c>
      <c r="C18" s="6" t="s">
        <v>27</v>
      </c>
      <c r="D18" s="10" t="s">
        <v>49</v>
      </c>
      <c r="E18" s="6" t="s">
        <v>29</v>
      </c>
      <c r="F18" s="6" t="str">
        <f t="shared" si="0"/>
        <v>D</v>
      </c>
      <c r="G18" s="7">
        <v>216</v>
      </c>
      <c r="H18" s="11">
        <v>221</v>
      </c>
      <c r="I18" s="11">
        <v>228</v>
      </c>
      <c r="J18" s="7">
        <v>0.57169999999999999</v>
      </c>
      <c r="K18" s="7">
        <v>0.57889999999999997</v>
      </c>
      <c r="L18" s="7">
        <v>0.60189999999999999</v>
      </c>
      <c r="M18" s="8">
        <v>47</v>
      </c>
      <c r="N18" s="8">
        <v>46</v>
      </c>
      <c r="O18" s="8">
        <v>48</v>
      </c>
      <c r="P18" s="8">
        <v>43</v>
      </c>
      <c r="Q18" s="8">
        <v>44</v>
      </c>
      <c r="R18" s="8">
        <v>45</v>
      </c>
      <c r="S18" s="8">
        <v>40</v>
      </c>
      <c r="T18" s="8">
        <v>42</v>
      </c>
      <c r="U18" s="8">
        <v>43</v>
      </c>
      <c r="V18" s="8">
        <v>44</v>
      </c>
      <c r="W18" s="8">
        <v>44</v>
      </c>
      <c r="X18" s="8">
        <v>47</v>
      </c>
      <c r="Y18" s="8">
        <v>44</v>
      </c>
      <c r="Z18" s="8">
        <v>44</v>
      </c>
      <c r="AA18" s="8">
        <v>47</v>
      </c>
    </row>
    <row r="19" spans="1:27">
      <c r="A19" s="9">
        <v>113001001697</v>
      </c>
      <c r="B19" s="6" t="s">
        <v>32</v>
      </c>
      <c r="C19" s="6" t="s">
        <v>50</v>
      </c>
      <c r="D19" s="10" t="s">
        <v>51</v>
      </c>
      <c r="E19" s="6" t="s">
        <v>29</v>
      </c>
      <c r="F19" s="6" t="str">
        <f t="shared" si="0"/>
        <v>C</v>
      </c>
      <c r="G19" s="7">
        <v>234</v>
      </c>
      <c r="H19" s="11">
        <v>235</v>
      </c>
      <c r="I19" s="11">
        <v>241</v>
      </c>
      <c r="J19" s="7">
        <v>0.60980000000000001</v>
      </c>
      <c r="K19" s="7">
        <v>0.62009999999999998</v>
      </c>
      <c r="L19" s="7">
        <v>0.63880000000000003</v>
      </c>
      <c r="M19" s="8">
        <v>50</v>
      </c>
      <c r="N19" s="8">
        <v>52</v>
      </c>
      <c r="O19" s="8">
        <v>53</v>
      </c>
      <c r="P19" s="8">
        <v>48</v>
      </c>
      <c r="Q19" s="8">
        <v>46</v>
      </c>
      <c r="R19" s="8">
        <v>48</v>
      </c>
      <c r="S19" s="8">
        <v>43</v>
      </c>
      <c r="T19" s="8">
        <v>45</v>
      </c>
      <c r="U19" s="8">
        <v>45</v>
      </c>
      <c r="V19" s="8">
        <v>47</v>
      </c>
      <c r="W19" s="8">
        <v>46</v>
      </c>
      <c r="X19" s="8">
        <v>47</v>
      </c>
      <c r="Y19" s="8">
        <v>47</v>
      </c>
      <c r="Z19" s="8">
        <v>46</v>
      </c>
      <c r="AA19" s="8">
        <v>47</v>
      </c>
    </row>
    <row r="20" spans="1:27">
      <c r="A20" s="9">
        <v>113001001719</v>
      </c>
      <c r="B20" s="6" t="s">
        <v>36</v>
      </c>
      <c r="C20" s="6" t="s">
        <v>36</v>
      </c>
      <c r="D20" s="10" t="s">
        <v>52</v>
      </c>
      <c r="E20" s="6" t="s">
        <v>29</v>
      </c>
      <c r="F20" s="6" t="str">
        <f t="shared" si="0"/>
        <v>A</v>
      </c>
      <c r="G20" s="7">
        <v>260</v>
      </c>
      <c r="H20" s="11">
        <v>275</v>
      </c>
      <c r="I20" s="11">
        <v>287</v>
      </c>
      <c r="J20" s="7">
        <v>0.70899999999999996</v>
      </c>
      <c r="K20" s="7">
        <v>0.71140000000000003</v>
      </c>
      <c r="L20" s="7">
        <v>0.73460000000000003</v>
      </c>
      <c r="M20" s="8">
        <v>56</v>
      </c>
      <c r="N20" s="8">
        <v>59</v>
      </c>
      <c r="O20" s="8">
        <v>60</v>
      </c>
      <c r="P20" s="8">
        <v>52</v>
      </c>
      <c r="Q20" s="8">
        <v>56</v>
      </c>
      <c r="R20" s="8">
        <v>58</v>
      </c>
      <c r="S20" s="8">
        <v>50</v>
      </c>
      <c r="T20" s="8">
        <v>52</v>
      </c>
      <c r="U20" s="8">
        <v>56</v>
      </c>
      <c r="V20" s="8">
        <v>51</v>
      </c>
      <c r="W20" s="8">
        <v>53</v>
      </c>
      <c r="X20" s="8">
        <v>56</v>
      </c>
      <c r="Y20" s="8">
        <v>51</v>
      </c>
      <c r="Z20" s="8">
        <v>53</v>
      </c>
      <c r="AA20" s="8">
        <v>56</v>
      </c>
    </row>
    <row r="21" spans="1:27">
      <c r="A21" s="9">
        <v>113001001727</v>
      </c>
      <c r="B21" s="6" t="s">
        <v>27</v>
      </c>
      <c r="C21" s="6" t="s">
        <v>27</v>
      </c>
      <c r="D21" s="10" t="s">
        <v>53</v>
      </c>
      <c r="E21" s="6" t="s">
        <v>29</v>
      </c>
      <c r="F21" s="6" t="str">
        <f t="shared" si="0"/>
        <v>D</v>
      </c>
      <c r="G21" s="7">
        <v>220</v>
      </c>
      <c r="H21" s="11">
        <v>221</v>
      </c>
      <c r="I21" s="11">
        <v>233</v>
      </c>
      <c r="J21" s="7">
        <v>0.58850000000000002</v>
      </c>
      <c r="K21" s="7">
        <v>0.59209999999999996</v>
      </c>
      <c r="L21" s="7">
        <v>0.61070000000000002</v>
      </c>
      <c r="M21" s="8">
        <v>46</v>
      </c>
      <c r="N21" s="8">
        <v>46</v>
      </c>
      <c r="O21" s="8">
        <v>48</v>
      </c>
      <c r="P21" s="8">
        <v>45</v>
      </c>
      <c r="Q21" s="8">
        <v>46</v>
      </c>
      <c r="R21" s="8">
        <v>47</v>
      </c>
      <c r="S21" s="8">
        <v>42</v>
      </c>
      <c r="T21" s="8">
        <v>40</v>
      </c>
      <c r="U21" s="8">
        <v>45</v>
      </c>
      <c r="V21" s="8">
        <v>44</v>
      </c>
      <c r="W21" s="8">
        <v>44</v>
      </c>
      <c r="X21" s="8">
        <v>48</v>
      </c>
      <c r="Y21" s="8">
        <v>44</v>
      </c>
      <c r="Z21" s="8">
        <v>44</v>
      </c>
      <c r="AA21" s="8">
        <v>48</v>
      </c>
    </row>
    <row r="22" spans="1:27">
      <c r="A22" s="9">
        <v>113001001816</v>
      </c>
      <c r="B22" s="6" t="s">
        <v>32</v>
      </c>
      <c r="C22" s="6" t="s">
        <v>33</v>
      </c>
      <c r="D22" s="10" t="s">
        <v>54</v>
      </c>
      <c r="E22" s="6" t="s">
        <v>29</v>
      </c>
      <c r="F22" s="6" t="str">
        <f t="shared" si="0"/>
        <v>D</v>
      </c>
      <c r="G22" s="7">
        <v>207</v>
      </c>
      <c r="H22" s="11">
        <v>216</v>
      </c>
      <c r="I22" s="11">
        <v>215</v>
      </c>
      <c r="J22" s="7">
        <v>0.55979999999999996</v>
      </c>
      <c r="K22" s="7">
        <v>0.56340000000000001</v>
      </c>
      <c r="L22" s="7">
        <v>0.57389999999999997</v>
      </c>
      <c r="M22" s="8">
        <v>45</v>
      </c>
      <c r="N22" s="8">
        <v>47</v>
      </c>
      <c r="O22" s="8">
        <v>46</v>
      </c>
      <c r="P22" s="8">
        <v>41</v>
      </c>
      <c r="Q22" s="8">
        <v>44</v>
      </c>
      <c r="R22" s="8">
        <v>43</v>
      </c>
      <c r="S22" s="8">
        <v>38</v>
      </c>
      <c r="T22" s="8">
        <v>40</v>
      </c>
      <c r="U22" s="8">
        <v>39</v>
      </c>
      <c r="V22" s="8">
        <v>41</v>
      </c>
      <c r="W22" s="8">
        <v>43</v>
      </c>
      <c r="X22" s="8">
        <v>44</v>
      </c>
      <c r="Y22" s="8">
        <v>41</v>
      </c>
      <c r="Z22" s="8">
        <v>43</v>
      </c>
      <c r="AA22" s="8">
        <v>44</v>
      </c>
    </row>
    <row r="23" spans="1:27">
      <c r="A23" s="9">
        <v>113001002057</v>
      </c>
      <c r="B23" s="6" t="s">
        <v>32</v>
      </c>
      <c r="C23" s="6" t="s">
        <v>50</v>
      </c>
      <c r="D23" s="10" t="s">
        <v>55</v>
      </c>
      <c r="E23" s="6" t="s">
        <v>29</v>
      </c>
      <c r="F23" s="6" t="str">
        <f t="shared" si="0"/>
        <v>A</v>
      </c>
      <c r="G23" s="7">
        <v>263</v>
      </c>
      <c r="H23" s="11">
        <v>273</v>
      </c>
      <c r="I23" s="11">
        <v>296</v>
      </c>
      <c r="J23" s="7">
        <v>0.70289999999999997</v>
      </c>
      <c r="K23" s="7">
        <v>0.7107</v>
      </c>
      <c r="L23" s="7">
        <v>0.74139999999999995</v>
      </c>
      <c r="M23" s="8">
        <v>56</v>
      </c>
      <c r="N23" s="8">
        <v>58</v>
      </c>
      <c r="O23" s="8">
        <v>61</v>
      </c>
      <c r="P23" s="8">
        <v>54</v>
      </c>
      <c r="Q23" s="8">
        <v>55</v>
      </c>
      <c r="R23" s="8">
        <v>59</v>
      </c>
      <c r="S23" s="8">
        <v>49</v>
      </c>
      <c r="T23" s="8">
        <v>52</v>
      </c>
      <c r="U23" s="8">
        <v>57</v>
      </c>
      <c r="V23" s="8">
        <v>52</v>
      </c>
      <c r="W23" s="8">
        <v>54</v>
      </c>
      <c r="X23" s="8">
        <v>61</v>
      </c>
      <c r="Y23" s="8">
        <v>52</v>
      </c>
      <c r="Z23" s="8">
        <v>54</v>
      </c>
      <c r="AA23" s="8">
        <v>61</v>
      </c>
    </row>
    <row r="24" spans="1:27">
      <c r="A24" s="9">
        <v>113001002120</v>
      </c>
      <c r="B24" s="6" t="s">
        <v>27</v>
      </c>
      <c r="C24" s="6" t="s">
        <v>27</v>
      </c>
      <c r="D24" s="10" t="s">
        <v>56</v>
      </c>
      <c r="E24" s="6" t="s">
        <v>29</v>
      </c>
      <c r="F24" s="6" t="str">
        <f t="shared" si="0"/>
        <v>D</v>
      </c>
      <c r="G24" s="7">
        <v>213</v>
      </c>
      <c r="H24" s="11">
        <v>214</v>
      </c>
      <c r="I24" s="11">
        <v>218</v>
      </c>
      <c r="J24" s="7">
        <v>0.58879999999999999</v>
      </c>
      <c r="K24" s="7">
        <v>0.58099999999999996</v>
      </c>
      <c r="L24" s="7">
        <v>0.58050000000000002</v>
      </c>
      <c r="M24" s="8">
        <v>46</v>
      </c>
      <c r="N24" s="8">
        <v>46</v>
      </c>
      <c r="O24" s="8">
        <v>47</v>
      </c>
      <c r="P24" s="8">
        <v>43</v>
      </c>
      <c r="Q24" s="8">
        <v>44</v>
      </c>
      <c r="R24" s="8">
        <v>44</v>
      </c>
      <c r="S24" s="8">
        <v>40</v>
      </c>
      <c r="T24" s="8">
        <v>40</v>
      </c>
      <c r="U24" s="8">
        <v>41</v>
      </c>
      <c r="V24" s="8">
        <v>42</v>
      </c>
      <c r="W24" s="8">
        <v>41</v>
      </c>
      <c r="X24" s="8">
        <v>43</v>
      </c>
      <c r="Y24" s="8">
        <v>42</v>
      </c>
      <c r="Z24" s="8">
        <v>41</v>
      </c>
      <c r="AA24" s="8">
        <v>43</v>
      </c>
    </row>
    <row r="25" spans="1:27">
      <c r="A25" s="9">
        <v>113001002138</v>
      </c>
      <c r="B25" s="6" t="s">
        <v>27</v>
      </c>
      <c r="C25" s="6" t="s">
        <v>27</v>
      </c>
      <c r="D25" s="10" t="s">
        <v>57</v>
      </c>
      <c r="E25" s="6" t="s">
        <v>29</v>
      </c>
      <c r="F25" s="6" t="str">
        <f t="shared" si="0"/>
        <v>D</v>
      </c>
      <c r="G25" s="7">
        <v>204</v>
      </c>
      <c r="H25" s="11">
        <v>205</v>
      </c>
      <c r="I25" s="11">
        <v>225</v>
      </c>
      <c r="J25" s="7">
        <v>0.55649999999999999</v>
      </c>
      <c r="K25" s="7">
        <v>0.55010000000000003</v>
      </c>
      <c r="L25" s="7">
        <v>0.56899999999999995</v>
      </c>
      <c r="M25" s="8">
        <v>44</v>
      </c>
      <c r="N25" s="8">
        <v>44</v>
      </c>
      <c r="O25" s="8">
        <v>47</v>
      </c>
      <c r="P25" s="8">
        <v>39</v>
      </c>
      <c r="Q25" s="8">
        <v>41</v>
      </c>
      <c r="R25" s="8">
        <v>46</v>
      </c>
      <c r="S25" s="8">
        <v>39</v>
      </c>
      <c r="T25" s="8">
        <v>39</v>
      </c>
      <c r="U25" s="8">
        <v>43</v>
      </c>
      <c r="V25" s="8">
        <v>40</v>
      </c>
      <c r="W25" s="8">
        <v>40</v>
      </c>
      <c r="X25" s="8">
        <v>45</v>
      </c>
      <c r="Y25" s="8">
        <v>40</v>
      </c>
      <c r="Z25" s="8">
        <v>40</v>
      </c>
      <c r="AA25" s="8">
        <v>45</v>
      </c>
    </row>
    <row r="26" spans="1:27">
      <c r="A26" s="9">
        <v>113001002413</v>
      </c>
      <c r="B26" s="6" t="s">
        <v>32</v>
      </c>
      <c r="C26" s="6" t="s">
        <v>50</v>
      </c>
      <c r="D26" s="10" t="s">
        <v>58</v>
      </c>
      <c r="E26" s="6" t="s">
        <v>29</v>
      </c>
      <c r="F26" s="6" t="str">
        <f t="shared" si="0"/>
        <v>C</v>
      </c>
      <c r="G26" s="7">
        <v>228</v>
      </c>
      <c r="H26" s="11">
        <v>234</v>
      </c>
      <c r="I26" s="11">
        <v>237</v>
      </c>
      <c r="J26" s="7">
        <v>0.60550000000000004</v>
      </c>
      <c r="K26" s="7">
        <v>0.61429999999999996</v>
      </c>
      <c r="L26" s="7">
        <v>0.63449999999999995</v>
      </c>
      <c r="M26" s="8">
        <v>49</v>
      </c>
      <c r="N26" s="8">
        <v>51</v>
      </c>
      <c r="O26" s="8">
        <v>52</v>
      </c>
      <c r="P26" s="8">
        <v>45</v>
      </c>
      <c r="Q26" s="8">
        <v>45</v>
      </c>
      <c r="R26" s="8">
        <v>48</v>
      </c>
      <c r="S26" s="8">
        <v>43</v>
      </c>
      <c r="T26" s="8">
        <v>44</v>
      </c>
      <c r="U26" s="8">
        <v>43</v>
      </c>
      <c r="V26" s="8">
        <v>44</v>
      </c>
      <c r="W26" s="8">
        <v>46</v>
      </c>
      <c r="X26" s="8">
        <v>47</v>
      </c>
      <c r="Y26" s="8">
        <v>44</v>
      </c>
      <c r="Z26" s="8">
        <v>46</v>
      </c>
      <c r="AA26" s="8">
        <v>47</v>
      </c>
    </row>
    <row r="27" spans="1:27">
      <c r="A27" s="9">
        <v>113001002626</v>
      </c>
      <c r="B27" s="6" t="s">
        <v>32</v>
      </c>
      <c r="C27" s="6" t="s">
        <v>50</v>
      </c>
      <c r="D27" s="10" t="s">
        <v>59</v>
      </c>
      <c r="E27" s="6" t="s">
        <v>29</v>
      </c>
      <c r="F27" s="6" t="str">
        <f t="shared" si="0"/>
        <v>C</v>
      </c>
      <c r="G27" s="7">
        <v>232</v>
      </c>
      <c r="H27" s="11">
        <v>222</v>
      </c>
      <c r="I27" s="11">
        <v>246</v>
      </c>
      <c r="J27" s="7">
        <v>0.64880000000000004</v>
      </c>
      <c r="K27" s="7">
        <v>0.61409999999999998</v>
      </c>
      <c r="L27" s="7">
        <v>0.62509999999999999</v>
      </c>
      <c r="M27" s="8">
        <v>51</v>
      </c>
      <c r="N27" s="8">
        <v>48</v>
      </c>
      <c r="O27" s="8">
        <v>52</v>
      </c>
      <c r="P27" s="8">
        <v>46</v>
      </c>
      <c r="Q27" s="8">
        <v>43</v>
      </c>
      <c r="R27" s="8">
        <v>48</v>
      </c>
      <c r="S27" s="8">
        <v>44</v>
      </c>
      <c r="T27" s="8">
        <v>42</v>
      </c>
      <c r="U27" s="8">
        <v>48</v>
      </c>
      <c r="V27" s="8">
        <v>45</v>
      </c>
      <c r="W27" s="8">
        <v>43</v>
      </c>
      <c r="X27" s="8">
        <v>49</v>
      </c>
      <c r="Y27" s="8">
        <v>45</v>
      </c>
      <c r="Z27" s="8">
        <v>43</v>
      </c>
      <c r="AA27" s="8">
        <v>49</v>
      </c>
    </row>
    <row r="28" spans="1:27">
      <c r="A28" s="9">
        <v>113001002812</v>
      </c>
      <c r="B28" s="6" t="s">
        <v>27</v>
      </c>
      <c r="C28" s="6" t="s">
        <v>27</v>
      </c>
      <c r="D28" s="10" t="s">
        <v>60</v>
      </c>
      <c r="E28" s="6" t="s">
        <v>29</v>
      </c>
      <c r="F28" s="6" t="str">
        <f t="shared" si="0"/>
        <v>C</v>
      </c>
      <c r="G28" s="7">
        <v>226</v>
      </c>
      <c r="H28" s="11">
        <v>226</v>
      </c>
      <c r="I28" s="11">
        <v>232</v>
      </c>
      <c r="J28" s="7">
        <v>0.60950000000000004</v>
      </c>
      <c r="K28" s="7">
        <v>0.60650000000000004</v>
      </c>
      <c r="L28" s="7">
        <v>0.62050000000000005</v>
      </c>
      <c r="M28" s="8">
        <v>49</v>
      </c>
      <c r="N28" s="8">
        <v>49</v>
      </c>
      <c r="O28" s="8">
        <v>51</v>
      </c>
      <c r="P28" s="8">
        <v>45</v>
      </c>
      <c r="Q28" s="8">
        <v>44</v>
      </c>
      <c r="R28" s="8">
        <v>46</v>
      </c>
      <c r="S28" s="8">
        <v>42</v>
      </c>
      <c r="T28" s="8">
        <v>43</v>
      </c>
      <c r="U28" s="8">
        <v>42</v>
      </c>
      <c r="V28" s="8">
        <v>45</v>
      </c>
      <c r="W28" s="8">
        <v>44</v>
      </c>
      <c r="X28" s="8">
        <v>47</v>
      </c>
      <c r="Y28" s="8">
        <v>45</v>
      </c>
      <c r="Z28" s="8">
        <v>44</v>
      </c>
      <c r="AA28" s="8">
        <v>47</v>
      </c>
    </row>
    <row r="29" spans="1:27">
      <c r="A29" s="9">
        <v>113001002952</v>
      </c>
      <c r="B29" s="6" t="s">
        <v>36</v>
      </c>
      <c r="C29" s="6" t="s">
        <v>36</v>
      </c>
      <c r="D29" s="10" t="s">
        <v>61</v>
      </c>
      <c r="E29" s="6" t="s">
        <v>29</v>
      </c>
      <c r="F29" s="6" t="str">
        <f t="shared" si="0"/>
        <v>C</v>
      </c>
      <c r="G29" s="7">
        <v>240</v>
      </c>
      <c r="H29" s="11">
        <v>249</v>
      </c>
      <c r="I29" s="11">
        <v>251</v>
      </c>
      <c r="J29" s="7">
        <v>0.63759999999999994</v>
      </c>
      <c r="K29" s="7">
        <v>0.65069999999999995</v>
      </c>
      <c r="L29" s="7">
        <v>0.66800000000000004</v>
      </c>
      <c r="M29" s="8">
        <v>53</v>
      </c>
      <c r="N29" s="8">
        <v>54</v>
      </c>
      <c r="O29" s="8">
        <v>55</v>
      </c>
      <c r="P29" s="8">
        <v>47</v>
      </c>
      <c r="Q29" s="8">
        <v>50</v>
      </c>
      <c r="R29" s="8">
        <v>50</v>
      </c>
      <c r="S29" s="8">
        <v>46</v>
      </c>
      <c r="T29" s="8">
        <v>48</v>
      </c>
      <c r="U29" s="8">
        <v>47</v>
      </c>
      <c r="V29" s="8">
        <v>47</v>
      </c>
      <c r="W29" s="8">
        <v>49</v>
      </c>
      <c r="X29" s="8">
        <v>49</v>
      </c>
      <c r="Y29" s="8">
        <v>47</v>
      </c>
      <c r="Z29" s="8">
        <v>49</v>
      </c>
      <c r="AA29" s="8">
        <v>49</v>
      </c>
    </row>
    <row r="30" spans="1:27">
      <c r="A30" s="9">
        <v>113001020969</v>
      </c>
      <c r="B30" s="6" t="s">
        <v>27</v>
      </c>
      <c r="C30" s="6" t="s">
        <v>27</v>
      </c>
      <c r="D30" s="10" t="s">
        <v>62</v>
      </c>
      <c r="E30" s="6" t="s">
        <v>29</v>
      </c>
      <c r="F30" s="6" t="str">
        <f t="shared" si="0"/>
        <v>D</v>
      </c>
      <c r="G30" s="7">
        <v>220</v>
      </c>
      <c r="H30" s="11">
        <v>219</v>
      </c>
      <c r="I30" s="11">
        <v>219</v>
      </c>
      <c r="J30" s="7">
        <v>0.58520000000000005</v>
      </c>
      <c r="K30" s="7">
        <v>0.5917</v>
      </c>
      <c r="L30" s="7">
        <v>0.59819999999999995</v>
      </c>
      <c r="M30" s="8">
        <v>48</v>
      </c>
      <c r="N30" s="8">
        <v>46</v>
      </c>
      <c r="O30" s="8">
        <v>47</v>
      </c>
      <c r="P30" s="8">
        <v>44</v>
      </c>
      <c r="Q30" s="8">
        <v>44</v>
      </c>
      <c r="R30" s="8">
        <v>44</v>
      </c>
      <c r="S30" s="8">
        <v>42</v>
      </c>
      <c r="T30" s="8">
        <v>42</v>
      </c>
      <c r="U30" s="8">
        <v>41</v>
      </c>
      <c r="V30" s="8">
        <v>43</v>
      </c>
      <c r="W30" s="8">
        <v>44</v>
      </c>
      <c r="X30" s="8">
        <v>44</v>
      </c>
      <c r="Y30" s="8">
        <v>43</v>
      </c>
      <c r="Z30" s="8">
        <v>44</v>
      </c>
      <c r="AA30" s="8">
        <v>44</v>
      </c>
    </row>
    <row r="31" spans="1:27">
      <c r="A31" s="9">
        <v>113001002979</v>
      </c>
      <c r="B31" s="6" t="s">
        <v>32</v>
      </c>
      <c r="C31" s="6" t="s">
        <v>33</v>
      </c>
      <c r="D31" s="10" t="s">
        <v>63</v>
      </c>
      <c r="E31" s="6" t="s">
        <v>29</v>
      </c>
      <c r="F31" s="6" t="str">
        <f t="shared" si="0"/>
        <v>B</v>
      </c>
      <c r="G31" s="7">
        <v>260</v>
      </c>
      <c r="H31" s="11">
        <v>262</v>
      </c>
      <c r="I31" s="11">
        <v>270</v>
      </c>
      <c r="J31" s="7">
        <v>0.66579999999999995</v>
      </c>
      <c r="K31" s="7">
        <v>0.66879999999999995</v>
      </c>
      <c r="L31" s="7">
        <v>0.71340000000000003</v>
      </c>
      <c r="M31" s="8">
        <v>54</v>
      </c>
      <c r="N31" s="8">
        <v>55</v>
      </c>
      <c r="O31" s="8">
        <v>57</v>
      </c>
      <c r="P31" s="8">
        <v>51</v>
      </c>
      <c r="Q31" s="8">
        <v>53</v>
      </c>
      <c r="R31" s="8">
        <v>52</v>
      </c>
      <c r="S31" s="8">
        <v>52</v>
      </c>
      <c r="T31" s="8">
        <v>51</v>
      </c>
      <c r="U31" s="8">
        <v>54</v>
      </c>
      <c r="V31" s="8">
        <v>51</v>
      </c>
      <c r="W31" s="8">
        <v>51</v>
      </c>
      <c r="X31" s="8">
        <v>54</v>
      </c>
      <c r="Y31" s="8">
        <v>51</v>
      </c>
      <c r="Z31" s="8">
        <v>51</v>
      </c>
      <c r="AA31" s="8">
        <v>54</v>
      </c>
    </row>
    <row r="32" spans="1:27">
      <c r="A32" s="9">
        <v>113001003053</v>
      </c>
      <c r="B32" s="6" t="s">
        <v>36</v>
      </c>
      <c r="C32" s="6" t="s">
        <v>36</v>
      </c>
      <c r="D32" s="10" t="s">
        <v>64</v>
      </c>
      <c r="E32" s="6" t="s">
        <v>29</v>
      </c>
      <c r="F32" s="6" t="str">
        <f t="shared" si="0"/>
        <v>A</v>
      </c>
      <c r="G32" s="7">
        <v>282</v>
      </c>
      <c r="H32" s="11">
        <v>290</v>
      </c>
      <c r="I32" s="11">
        <v>295</v>
      </c>
      <c r="J32" s="7">
        <v>0.73709999999999998</v>
      </c>
      <c r="K32" s="7">
        <v>0.74580000000000002</v>
      </c>
      <c r="L32" s="7">
        <v>0.76959999999999995</v>
      </c>
      <c r="M32" s="8">
        <v>60</v>
      </c>
      <c r="N32" s="8">
        <v>61</v>
      </c>
      <c r="O32" s="8">
        <v>61</v>
      </c>
      <c r="P32" s="8">
        <v>55</v>
      </c>
      <c r="Q32" s="8">
        <v>58</v>
      </c>
      <c r="R32" s="8">
        <v>59</v>
      </c>
      <c r="S32" s="8">
        <v>55</v>
      </c>
      <c r="T32" s="8">
        <v>57</v>
      </c>
      <c r="U32" s="8">
        <v>57</v>
      </c>
      <c r="V32" s="8">
        <v>55</v>
      </c>
      <c r="W32" s="8">
        <v>56</v>
      </c>
      <c r="X32" s="8">
        <v>58</v>
      </c>
      <c r="Y32" s="8">
        <v>55</v>
      </c>
      <c r="Z32" s="8">
        <v>56</v>
      </c>
      <c r="AA32" s="8">
        <v>58</v>
      </c>
    </row>
    <row r="33" spans="1:27">
      <c r="A33" s="9">
        <v>113001003061</v>
      </c>
      <c r="B33" s="6" t="s">
        <v>32</v>
      </c>
      <c r="C33" s="6" t="s">
        <v>33</v>
      </c>
      <c r="D33" s="10" t="s">
        <v>65</v>
      </c>
      <c r="E33" s="6" t="s">
        <v>29</v>
      </c>
      <c r="F33" s="6" t="str">
        <f t="shared" si="0"/>
        <v>A</v>
      </c>
      <c r="G33" s="7">
        <v>275</v>
      </c>
      <c r="H33" s="11">
        <v>270</v>
      </c>
      <c r="I33" s="11">
        <v>283</v>
      </c>
      <c r="J33" s="7">
        <v>0.71450000000000002</v>
      </c>
      <c r="K33" s="7">
        <v>0.72440000000000004</v>
      </c>
      <c r="L33" s="7">
        <v>0.73919999999999997</v>
      </c>
      <c r="M33" s="8">
        <v>58</v>
      </c>
      <c r="N33" s="8">
        <v>57</v>
      </c>
      <c r="O33" s="8">
        <v>59</v>
      </c>
      <c r="P33" s="8">
        <v>55</v>
      </c>
      <c r="Q33" s="8">
        <v>54</v>
      </c>
      <c r="R33" s="8">
        <v>59</v>
      </c>
      <c r="S33" s="8">
        <v>53</v>
      </c>
      <c r="T33" s="8">
        <v>51</v>
      </c>
      <c r="U33" s="8">
        <v>52</v>
      </c>
      <c r="V33" s="8">
        <v>54</v>
      </c>
      <c r="W33" s="8">
        <v>53</v>
      </c>
      <c r="X33" s="8">
        <v>55</v>
      </c>
      <c r="Y33" s="8">
        <v>54</v>
      </c>
      <c r="Z33" s="8">
        <v>53</v>
      </c>
      <c r="AA33" s="8">
        <v>55</v>
      </c>
    </row>
    <row r="34" spans="1:27">
      <c r="A34" s="9">
        <v>113001003126</v>
      </c>
      <c r="B34" s="6" t="s">
        <v>32</v>
      </c>
      <c r="C34" s="6" t="s">
        <v>50</v>
      </c>
      <c r="D34" s="10" t="s">
        <v>66</v>
      </c>
      <c r="E34" s="6" t="s">
        <v>29</v>
      </c>
      <c r="F34" s="6" t="str">
        <f t="shared" ref="F34:F65" si="1">+VLOOKUP(A34,clas_2024,3,FALSE)</f>
        <v>D</v>
      </c>
      <c r="G34" s="7">
        <v>204</v>
      </c>
      <c r="H34" s="11">
        <v>211</v>
      </c>
      <c r="I34" s="11">
        <v>216</v>
      </c>
      <c r="J34" s="7">
        <v>0.52780000000000005</v>
      </c>
      <c r="K34" s="7">
        <v>0.54469999999999996</v>
      </c>
      <c r="L34" s="7">
        <v>0.57099999999999995</v>
      </c>
      <c r="M34" s="8">
        <v>44</v>
      </c>
      <c r="N34" s="8">
        <v>45</v>
      </c>
      <c r="O34" s="8">
        <v>46</v>
      </c>
      <c r="P34" s="8">
        <v>41</v>
      </c>
      <c r="Q34" s="8">
        <v>42</v>
      </c>
      <c r="R34" s="8">
        <v>42</v>
      </c>
      <c r="S34" s="8">
        <v>38</v>
      </c>
      <c r="T34" s="8">
        <v>40</v>
      </c>
      <c r="U34" s="8">
        <v>40</v>
      </c>
      <c r="V34" s="8">
        <v>41</v>
      </c>
      <c r="W34" s="8">
        <v>42</v>
      </c>
      <c r="X34" s="8">
        <v>44</v>
      </c>
      <c r="Y34" s="8">
        <v>41</v>
      </c>
      <c r="Z34" s="8">
        <v>42</v>
      </c>
      <c r="AA34" s="8">
        <v>44</v>
      </c>
    </row>
    <row r="35" spans="1:27">
      <c r="A35" s="9">
        <v>113001003274</v>
      </c>
      <c r="B35" s="6" t="s">
        <v>36</v>
      </c>
      <c r="C35" s="6" t="s">
        <v>36</v>
      </c>
      <c r="D35" s="10" t="s">
        <v>67</v>
      </c>
      <c r="E35" s="6" t="s">
        <v>29</v>
      </c>
      <c r="F35" s="6" t="str">
        <f t="shared" si="1"/>
        <v>B</v>
      </c>
      <c r="G35" s="7">
        <v>247</v>
      </c>
      <c r="H35" s="11">
        <v>259</v>
      </c>
      <c r="I35" s="11">
        <v>263</v>
      </c>
      <c r="J35" s="7">
        <v>0.64659999999999995</v>
      </c>
      <c r="K35" s="7">
        <v>0.66749999999999998</v>
      </c>
      <c r="L35" s="7">
        <v>0.69140000000000001</v>
      </c>
      <c r="M35" s="8">
        <v>53</v>
      </c>
      <c r="N35" s="8">
        <v>54</v>
      </c>
      <c r="O35" s="8">
        <v>55</v>
      </c>
      <c r="P35" s="8">
        <v>51</v>
      </c>
      <c r="Q35" s="8">
        <v>54</v>
      </c>
      <c r="R35" s="8">
        <v>56</v>
      </c>
      <c r="S35" s="8">
        <v>47</v>
      </c>
      <c r="T35" s="8">
        <v>48</v>
      </c>
      <c r="U35" s="8">
        <v>49</v>
      </c>
      <c r="V35" s="8">
        <v>47</v>
      </c>
      <c r="W35" s="8">
        <v>51</v>
      </c>
      <c r="X35" s="8">
        <v>51</v>
      </c>
      <c r="Y35" s="8">
        <v>47</v>
      </c>
      <c r="Z35" s="8">
        <v>51</v>
      </c>
      <c r="AA35" s="8">
        <v>51</v>
      </c>
    </row>
    <row r="36" spans="1:27">
      <c r="A36" s="9">
        <v>113001003771</v>
      </c>
      <c r="B36" s="6" t="s">
        <v>27</v>
      </c>
      <c r="C36" s="6" t="s">
        <v>27</v>
      </c>
      <c r="D36" s="10" t="s">
        <v>68</v>
      </c>
      <c r="E36" s="6" t="s">
        <v>29</v>
      </c>
      <c r="F36" s="6" t="str">
        <f t="shared" si="1"/>
        <v>B</v>
      </c>
      <c r="G36" s="7">
        <v>262</v>
      </c>
      <c r="H36" s="11">
        <v>256</v>
      </c>
      <c r="I36" s="11">
        <v>262</v>
      </c>
      <c r="J36" s="7">
        <v>0.70450000000000002</v>
      </c>
      <c r="K36" s="7">
        <v>0.69869999999999999</v>
      </c>
      <c r="L36" s="7">
        <v>0.70420000000000005</v>
      </c>
      <c r="M36" s="8">
        <v>54</v>
      </c>
      <c r="N36" s="8">
        <v>52</v>
      </c>
      <c r="O36" s="8">
        <v>55</v>
      </c>
      <c r="P36" s="8">
        <v>54</v>
      </c>
      <c r="Q36" s="8">
        <v>53</v>
      </c>
      <c r="R36" s="8">
        <v>54</v>
      </c>
      <c r="S36" s="8">
        <v>49</v>
      </c>
      <c r="T36" s="8">
        <v>48</v>
      </c>
      <c r="U36" s="8">
        <v>49</v>
      </c>
      <c r="V36" s="8">
        <v>53</v>
      </c>
      <c r="W36" s="8">
        <v>51</v>
      </c>
      <c r="X36" s="8">
        <v>52</v>
      </c>
      <c r="Y36" s="8">
        <v>53</v>
      </c>
      <c r="Z36" s="8">
        <v>51</v>
      </c>
      <c r="AA36" s="8">
        <v>52</v>
      </c>
    </row>
    <row r="37" spans="1:27">
      <c r="A37" s="9">
        <v>113001004149</v>
      </c>
      <c r="B37" s="6" t="s">
        <v>36</v>
      </c>
      <c r="C37" s="6" t="s">
        <v>36</v>
      </c>
      <c r="D37" s="10" t="s">
        <v>69</v>
      </c>
      <c r="E37" s="6" t="s">
        <v>29</v>
      </c>
      <c r="F37" s="6" t="str">
        <f t="shared" si="1"/>
        <v>C</v>
      </c>
      <c r="G37" s="7">
        <v>232</v>
      </c>
      <c r="H37" s="11">
        <v>240</v>
      </c>
      <c r="I37" s="11">
        <v>244</v>
      </c>
      <c r="J37" s="7">
        <v>0.624</v>
      </c>
      <c r="K37" s="7">
        <v>0.62829999999999997</v>
      </c>
      <c r="L37" s="7">
        <v>0.64319999999999999</v>
      </c>
      <c r="M37" s="8">
        <v>49</v>
      </c>
      <c r="N37" s="8">
        <v>51</v>
      </c>
      <c r="O37" s="8">
        <v>52</v>
      </c>
      <c r="P37" s="8">
        <v>46</v>
      </c>
      <c r="Q37" s="8">
        <v>47</v>
      </c>
      <c r="R37" s="8">
        <v>49</v>
      </c>
      <c r="S37" s="8">
        <v>44</v>
      </c>
      <c r="T37" s="8">
        <v>46</v>
      </c>
      <c r="U37" s="8">
        <v>46</v>
      </c>
      <c r="V37" s="8">
        <v>46</v>
      </c>
      <c r="W37" s="8">
        <v>47</v>
      </c>
      <c r="X37" s="8">
        <v>48</v>
      </c>
      <c r="Y37" s="8">
        <v>46</v>
      </c>
      <c r="Z37" s="8">
        <v>47</v>
      </c>
      <c r="AA37" s="8">
        <v>48</v>
      </c>
    </row>
    <row r="38" spans="1:27">
      <c r="A38" s="9">
        <v>113001008284</v>
      </c>
      <c r="B38" s="6" t="s">
        <v>27</v>
      </c>
      <c r="C38" s="6" t="s">
        <v>27</v>
      </c>
      <c r="D38" s="10" t="s">
        <v>70</v>
      </c>
      <c r="E38" s="6" t="s">
        <v>29</v>
      </c>
      <c r="F38" s="6" t="str">
        <f t="shared" si="1"/>
        <v>D</v>
      </c>
      <c r="G38" s="7">
        <v>207</v>
      </c>
      <c r="H38" s="11">
        <v>221</v>
      </c>
      <c r="I38" s="11">
        <v>232</v>
      </c>
      <c r="J38" s="7">
        <v>0.55379999999999996</v>
      </c>
      <c r="K38" s="7">
        <v>0.56189999999999996</v>
      </c>
      <c r="L38" s="7">
        <v>0.58989999999999998</v>
      </c>
      <c r="M38" s="8">
        <v>45</v>
      </c>
      <c r="N38" s="8">
        <v>47</v>
      </c>
      <c r="O38" s="8">
        <v>50</v>
      </c>
      <c r="P38" s="8">
        <v>41</v>
      </c>
      <c r="Q38" s="8">
        <v>44</v>
      </c>
      <c r="R38" s="8">
        <v>46</v>
      </c>
      <c r="S38" s="8">
        <v>39</v>
      </c>
      <c r="T38" s="8">
        <v>41</v>
      </c>
      <c r="U38" s="8">
        <v>43</v>
      </c>
      <c r="V38" s="8">
        <v>41</v>
      </c>
      <c r="W38" s="8">
        <v>44</v>
      </c>
      <c r="X38" s="8">
        <v>46</v>
      </c>
      <c r="Y38" s="8">
        <v>41</v>
      </c>
      <c r="Z38" s="8">
        <v>44</v>
      </c>
      <c r="AA38" s="8">
        <v>46</v>
      </c>
    </row>
    <row r="39" spans="1:27">
      <c r="A39" s="9">
        <v>113001004254</v>
      </c>
      <c r="B39" s="6" t="s">
        <v>27</v>
      </c>
      <c r="C39" s="6" t="s">
        <v>27</v>
      </c>
      <c r="D39" s="10" t="s">
        <v>71</v>
      </c>
      <c r="E39" s="6" t="s">
        <v>29</v>
      </c>
      <c r="F39" s="6" t="str">
        <f t="shared" si="1"/>
        <v>D</v>
      </c>
      <c r="G39" s="7">
        <v>218</v>
      </c>
      <c r="H39" s="11">
        <v>226</v>
      </c>
      <c r="I39" s="11">
        <v>225</v>
      </c>
      <c r="J39" s="7">
        <v>0.58030000000000004</v>
      </c>
      <c r="K39" s="7">
        <v>0.58399999999999996</v>
      </c>
      <c r="L39" s="7">
        <v>0.60580000000000001</v>
      </c>
      <c r="M39" s="8">
        <v>47</v>
      </c>
      <c r="N39" s="8">
        <v>47</v>
      </c>
      <c r="O39" s="8">
        <v>47</v>
      </c>
      <c r="P39" s="8">
        <v>44</v>
      </c>
      <c r="Q39" s="8">
        <v>46</v>
      </c>
      <c r="R39" s="8">
        <v>45</v>
      </c>
      <c r="S39" s="8">
        <v>41</v>
      </c>
      <c r="T39" s="8">
        <v>42</v>
      </c>
      <c r="U39" s="8">
        <v>42</v>
      </c>
      <c r="V39" s="8">
        <v>43</v>
      </c>
      <c r="W39" s="8">
        <v>45</v>
      </c>
      <c r="X39" s="8">
        <v>45</v>
      </c>
      <c r="Y39" s="8">
        <v>43</v>
      </c>
      <c r="Z39" s="8">
        <v>45</v>
      </c>
      <c r="AA39" s="8">
        <v>45</v>
      </c>
    </row>
    <row r="40" spans="1:27">
      <c r="A40" s="9">
        <v>113001004289</v>
      </c>
      <c r="B40" s="6" t="s">
        <v>36</v>
      </c>
      <c r="C40" s="6" t="s">
        <v>36</v>
      </c>
      <c r="D40" s="10" t="s">
        <v>72</v>
      </c>
      <c r="E40" s="6" t="s">
        <v>29</v>
      </c>
      <c r="F40" s="6" t="str">
        <f t="shared" si="1"/>
        <v>C</v>
      </c>
      <c r="G40" s="7">
        <v>226</v>
      </c>
      <c r="H40" s="11">
        <v>242</v>
      </c>
      <c r="I40" s="11">
        <v>245</v>
      </c>
      <c r="J40" s="7">
        <v>0.61729999999999996</v>
      </c>
      <c r="K40" s="7">
        <v>0.62709999999999999</v>
      </c>
      <c r="L40" s="7">
        <v>0.64280000000000004</v>
      </c>
      <c r="M40" s="8">
        <v>49</v>
      </c>
      <c r="N40" s="8">
        <v>52</v>
      </c>
      <c r="O40" s="8">
        <v>53</v>
      </c>
      <c r="P40" s="8">
        <v>46</v>
      </c>
      <c r="Q40" s="8">
        <v>50</v>
      </c>
      <c r="R40" s="8">
        <v>49</v>
      </c>
      <c r="S40" s="8">
        <v>42</v>
      </c>
      <c r="T40" s="8">
        <v>45</v>
      </c>
      <c r="U40" s="8">
        <v>46</v>
      </c>
      <c r="V40" s="8">
        <v>45</v>
      </c>
      <c r="W40" s="8">
        <v>48</v>
      </c>
      <c r="X40" s="8">
        <v>48</v>
      </c>
      <c r="Y40" s="8">
        <v>45</v>
      </c>
      <c r="Z40" s="8">
        <v>48</v>
      </c>
      <c r="AA40" s="8">
        <v>48</v>
      </c>
    </row>
    <row r="41" spans="1:27">
      <c r="A41" s="9">
        <v>113001005358</v>
      </c>
      <c r="B41" s="6" t="s">
        <v>32</v>
      </c>
      <c r="C41" s="6" t="s">
        <v>50</v>
      </c>
      <c r="D41" s="10" t="s">
        <v>73</v>
      </c>
      <c r="E41" s="6" t="s">
        <v>29</v>
      </c>
      <c r="F41" s="6" t="str">
        <f t="shared" si="1"/>
        <v>C</v>
      </c>
      <c r="G41" s="7">
        <v>223</v>
      </c>
      <c r="H41" s="11">
        <v>257</v>
      </c>
      <c r="I41" s="11">
        <v>245</v>
      </c>
      <c r="J41" s="7">
        <v>0.61450000000000005</v>
      </c>
      <c r="K41" s="7">
        <v>0.62549999999999994</v>
      </c>
      <c r="L41" s="7">
        <v>0.64490000000000003</v>
      </c>
      <c r="M41" s="8">
        <v>47</v>
      </c>
      <c r="N41" s="8">
        <v>54</v>
      </c>
      <c r="O41" s="8">
        <v>53</v>
      </c>
      <c r="P41" s="8">
        <v>45</v>
      </c>
      <c r="Q41" s="8">
        <v>53</v>
      </c>
      <c r="R41" s="8">
        <v>49</v>
      </c>
      <c r="S41" s="8">
        <v>42</v>
      </c>
      <c r="T41" s="8">
        <v>49</v>
      </c>
      <c r="U41" s="8">
        <v>46</v>
      </c>
      <c r="V41" s="8">
        <v>44</v>
      </c>
      <c r="W41" s="8">
        <v>49</v>
      </c>
      <c r="X41" s="8">
        <v>48</v>
      </c>
      <c r="Y41" s="8">
        <v>44</v>
      </c>
      <c r="Z41" s="8">
        <v>49</v>
      </c>
      <c r="AA41" s="8">
        <v>48</v>
      </c>
    </row>
    <row r="42" spans="1:27">
      <c r="A42" s="9">
        <v>113001005374</v>
      </c>
      <c r="B42" s="6" t="s">
        <v>32</v>
      </c>
      <c r="C42" s="6" t="s">
        <v>33</v>
      </c>
      <c r="D42" s="10" t="s">
        <v>74</v>
      </c>
      <c r="E42" s="6" t="s">
        <v>29</v>
      </c>
      <c r="F42" s="6" t="str">
        <f t="shared" si="1"/>
        <v>D</v>
      </c>
      <c r="G42" s="7">
        <v>219</v>
      </c>
      <c r="H42" s="11">
        <v>230</v>
      </c>
      <c r="I42" s="11">
        <v>232</v>
      </c>
      <c r="J42" s="7">
        <v>0.6089</v>
      </c>
      <c r="K42" s="7">
        <v>0.60819999999999996</v>
      </c>
      <c r="L42" s="7">
        <v>0.61380000000000001</v>
      </c>
      <c r="M42" s="8">
        <v>47</v>
      </c>
      <c r="N42" s="8">
        <v>49</v>
      </c>
      <c r="O42" s="8">
        <v>49</v>
      </c>
      <c r="P42" s="8">
        <v>44</v>
      </c>
      <c r="Q42" s="8">
        <v>45</v>
      </c>
      <c r="R42" s="8">
        <v>47</v>
      </c>
      <c r="S42" s="8">
        <v>40</v>
      </c>
      <c r="T42" s="8">
        <v>44</v>
      </c>
      <c r="U42" s="8">
        <v>43</v>
      </c>
      <c r="V42" s="8">
        <v>44</v>
      </c>
      <c r="W42" s="8">
        <v>46</v>
      </c>
      <c r="X42" s="8">
        <v>46</v>
      </c>
      <c r="Y42" s="8">
        <v>44</v>
      </c>
      <c r="Z42" s="8">
        <v>46</v>
      </c>
      <c r="AA42" s="8">
        <v>46</v>
      </c>
    </row>
    <row r="43" spans="1:27">
      <c r="A43" s="9">
        <v>113001005544</v>
      </c>
      <c r="B43" s="6" t="s">
        <v>27</v>
      </c>
      <c r="C43" s="6" t="s">
        <v>27</v>
      </c>
      <c r="D43" s="10" t="s">
        <v>75</v>
      </c>
      <c r="E43" s="6" t="s">
        <v>29</v>
      </c>
      <c r="F43" s="6" t="str">
        <f t="shared" si="1"/>
        <v>D</v>
      </c>
      <c r="G43" s="7">
        <v>208</v>
      </c>
      <c r="H43" s="11">
        <v>213</v>
      </c>
      <c r="I43" s="11">
        <v>207</v>
      </c>
      <c r="J43" s="7">
        <v>0.54469999999999996</v>
      </c>
      <c r="K43" s="7">
        <v>0.55979999999999996</v>
      </c>
      <c r="L43" s="7">
        <v>0.56530000000000002</v>
      </c>
      <c r="M43" s="8">
        <v>45</v>
      </c>
      <c r="N43" s="8">
        <v>46</v>
      </c>
      <c r="O43" s="8">
        <v>45</v>
      </c>
      <c r="P43" s="8">
        <v>40</v>
      </c>
      <c r="Q43" s="8">
        <v>42</v>
      </c>
      <c r="R43" s="8">
        <v>42</v>
      </c>
      <c r="S43" s="8">
        <v>40</v>
      </c>
      <c r="T43" s="8">
        <v>41</v>
      </c>
      <c r="U43" s="8">
        <v>38</v>
      </c>
      <c r="V43" s="8">
        <v>42</v>
      </c>
      <c r="W43" s="8">
        <v>41</v>
      </c>
      <c r="X43" s="8">
        <v>40</v>
      </c>
      <c r="Y43" s="8">
        <v>42</v>
      </c>
      <c r="Z43" s="8">
        <v>41</v>
      </c>
      <c r="AA43" s="8">
        <v>40</v>
      </c>
    </row>
    <row r="44" spans="1:27">
      <c r="A44" s="9">
        <v>113001006711</v>
      </c>
      <c r="B44" s="6" t="s">
        <v>27</v>
      </c>
      <c r="C44" s="6" t="s">
        <v>27</v>
      </c>
      <c r="D44" s="10" t="s">
        <v>76</v>
      </c>
      <c r="E44" s="6" t="s">
        <v>29</v>
      </c>
      <c r="F44" s="6" t="str">
        <f t="shared" si="1"/>
        <v>D</v>
      </c>
      <c r="G44" s="7">
        <v>190</v>
      </c>
      <c r="H44" s="11">
        <v>189</v>
      </c>
      <c r="I44" s="11">
        <v>199</v>
      </c>
      <c r="J44" s="7">
        <v>0.51880000000000004</v>
      </c>
      <c r="K44" s="7">
        <v>0.50180000000000002</v>
      </c>
      <c r="L44" s="7">
        <v>0.51470000000000005</v>
      </c>
      <c r="M44" s="8">
        <v>41</v>
      </c>
      <c r="N44" s="8">
        <v>42</v>
      </c>
      <c r="O44" s="8">
        <v>42</v>
      </c>
      <c r="P44" s="8">
        <v>35</v>
      </c>
      <c r="Q44" s="8">
        <v>35</v>
      </c>
      <c r="R44" s="8">
        <v>39</v>
      </c>
      <c r="S44" s="8">
        <v>35</v>
      </c>
      <c r="T44" s="8">
        <v>36</v>
      </c>
      <c r="U44" s="8">
        <v>36</v>
      </c>
      <c r="V44" s="8">
        <v>39</v>
      </c>
      <c r="W44" s="8">
        <v>38</v>
      </c>
      <c r="X44" s="8">
        <v>41</v>
      </c>
      <c r="Y44" s="8">
        <v>39</v>
      </c>
      <c r="Z44" s="8">
        <v>38</v>
      </c>
      <c r="AA44" s="8">
        <v>41</v>
      </c>
    </row>
    <row r="45" spans="1:27">
      <c r="A45" s="9">
        <v>113001006800</v>
      </c>
      <c r="B45" s="6" t="s">
        <v>36</v>
      </c>
      <c r="C45" s="6" t="s">
        <v>36</v>
      </c>
      <c r="D45" s="10" t="s">
        <v>77</v>
      </c>
      <c r="E45" s="6" t="s">
        <v>29</v>
      </c>
      <c r="F45" s="6" t="str">
        <f t="shared" si="1"/>
        <v>B</v>
      </c>
      <c r="G45" s="7">
        <v>253</v>
      </c>
      <c r="H45" s="11">
        <v>257</v>
      </c>
      <c r="I45" s="11">
        <v>280</v>
      </c>
      <c r="J45" s="7">
        <v>0.66920000000000002</v>
      </c>
      <c r="K45" s="7">
        <v>0.68010000000000004</v>
      </c>
      <c r="L45" s="7">
        <v>0.70579999999999998</v>
      </c>
      <c r="M45" s="8">
        <v>53</v>
      </c>
      <c r="N45" s="8">
        <v>53</v>
      </c>
      <c r="O45" s="8">
        <v>60</v>
      </c>
      <c r="P45" s="8">
        <v>52</v>
      </c>
      <c r="Q45" s="8">
        <v>53</v>
      </c>
      <c r="R45" s="8">
        <v>57</v>
      </c>
      <c r="S45" s="8">
        <v>49</v>
      </c>
      <c r="T45" s="8">
        <v>48</v>
      </c>
      <c r="U45" s="8">
        <v>53</v>
      </c>
      <c r="V45" s="8">
        <v>50</v>
      </c>
      <c r="W45" s="8">
        <v>51</v>
      </c>
      <c r="X45" s="8">
        <v>56</v>
      </c>
      <c r="Y45" s="8">
        <v>50</v>
      </c>
      <c r="Z45" s="8">
        <v>51</v>
      </c>
      <c r="AA45" s="8">
        <v>56</v>
      </c>
    </row>
    <row r="46" spans="1:27">
      <c r="A46" s="9">
        <v>113001007199</v>
      </c>
      <c r="B46" s="6" t="s">
        <v>27</v>
      </c>
      <c r="C46" s="6" t="s">
        <v>27</v>
      </c>
      <c r="D46" s="10" t="s">
        <v>78</v>
      </c>
      <c r="E46" s="6" t="s">
        <v>29</v>
      </c>
      <c r="F46" s="6" t="str">
        <f t="shared" si="1"/>
        <v>D</v>
      </c>
      <c r="G46" s="7">
        <v>209</v>
      </c>
      <c r="H46" s="11">
        <v>220</v>
      </c>
      <c r="I46" s="11">
        <v>222</v>
      </c>
      <c r="J46" s="7">
        <v>0.56259999999999999</v>
      </c>
      <c r="K46" s="7">
        <v>0.56940000000000002</v>
      </c>
      <c r="L46" s="7">
        <v>0.58499999999999996</v>
      </c>
      <c r="M46" s="8">
        <v>45</v>
      </c>
      <c r="N46" s="8">
        <v>47</v>
      </c>
      <c r="O46" s="8">
        <v>47</v>
      </c>
      <c r="P46" s="8">
        <v>41</v>
      </c>
      <c r="Q46" s="8">
        <v>45</v>
      </c>
      <c r="R46" s="8">
        <v>43</v>
      </c>
      <c r="S46" s="8">
        <v>40</v>
      </c>
      <c r="T46" s="8">
        <v>41</v>
      </c>
      <c r="U46" s="8">
        <v>43</v>
      </c>
      <c r="V46" s="8">
        <v>42</v>
      </c>
      <c r="W46" s="8">
        <v>44</v>
      </c>
      <c r="X46" s="8">
        <v>44</v>
      </c>
      <c r="Y46" s="8">
        <v>42</v>
      </c>
      <c r="Z46" s="8">
        <v>44</v>
      </c>
      <c r="AA46" s="8">
        <v>44</v>
      </c>
    </row>
    <row r="47" spans="1:27">
      <c r="A47" s="9">
        <v>113001007857</v>
      </c>
      <c r="B47" s="6" t="s">
        <v>27</v>
      </c>
      <c r="C47" s="6" t="s">
        <v>27</v>
      </c>
      <c r="D47" s="10" t="s">
        <v>79</v>
      </c>
      <c r="E47" s="6" t="s">
        <v>29</v>
      </c>
      <c r="F47" s="6" t="str">
        <f t="shared" si="1"/>
        <v>C</v>
      </c>
      <c r="G47" s="7">
        <v>230</v>
      </c>
      <c r="H47" s="11">
        <v>236</v>
      </c>
      <c r="I47" s="11">
        <v>230</v>
      </c>
      <c r="J47" s="7">
        <v>0.628</v>
      </c>
      <c r="K47" s="7">
        <v>0.62609999999999999</v>
      </c>
      <c r="L47" s="7">
        <v>0.62790000000000001</v>
      </c>
      <c r="M47" s="8">
        <v>50</v>
      </c>
      <c r="N47" s="8">
        <v>50</v>
      </c>
      <c r="O47" s="8">
        <v>50</v>
      </c>
      <c r="P47" s="8">
        <v>44</v>
      </c>
      <c r="Q47" s="8">
        <v>48</v>
      </c>
      <c r="R47" s="8">
        <v>48</v>
      </c>
      <c r="S47" s="8">
        <v>44</v>
      </c>
      <c r="T47" s="8">
        <v>45</v>
      </c>
      <c r="U47" s="8">
        <v>41</v>
      </c>
      <c r="V47" s="8">
        <v>46</v>
      </c>
      <c r="W47" s="8">
        <v>47</v>
      </c>
      <c r="X47" s="8">
        <v>45</v>
      </c>
      <c r="Y47" s="8">
        <v>46</v>
      </c>
      <c r="Z47" s="8">
        <v>47</v>
      </c>
      <c r="AA47" s="8">
        <v>45</v>
      </c>
    </row>
    <row r="48" spans="1:27">
      <c r="A48" s="9">
        <v>113001008268</v>
      </c>
      <c r="B48" s="6" t="s">
        <v>36</v>
      </c>
      <c r="C48" s="6" t="s">
        <v>36</v>
      </c>
      <c r="D48" s="10" t="s">
        <v>80</v>
      </c>
      <c r="E48" s="6" t="s">
        <v>29</v>
      </c>
      <c r="F48" s="6" t="str">
        <f t="shared" si="1"/>
        <v>B</v>
      </c>
      <c r="G48" s="7">
        <v>251</v>
      </c>
      <c r="H48" s="11">
        <v>253</v>
      </c>
      <c r="I48" s="11">
        <v>298</v>
      </c>
      <c r="J48" s="7">
        <v>0.67520000000000002</v>
      </c>
      <c r="K48" s="7">
        <v>0.68459999999999999</v>
      </c>
      <c r="L48" s="7">
        <v>0.71489999999999998</v>
      </c>
      <c r="M48" s="8">
        <v>54</v>
      </c>
      <c r="N48" s="8">
        <v>56</v>
      </c>
      <c r="O48" s="8">
        <v>61</v>
      </c>
      <c r="P48" s="8">
        <v>50</v>
      </c>
      <c r="Q48" s="8">
        <v>48</v>
      </c>
      <c r="R48" s="8">
        <v>60</v>
      </c>
      <c r="S48" s="8">
        <v>48</v>
      </c>
      <c r="T48" s="8">
        <v>49</v>
      </c>
      <c r="U48" s="8">
        <v>59</v>
      </c>
      <c r="V48" s="8">
        <v>48</v>
      </c>
      <c r="W48" s="8">
        <v>49</v>
      </c>
      <c r="X48" s="8">
        <v>59</v>
      </c>
      <c r="Y48" s="8">
        <v>48</v>
      </c>
      <c r="Z48" s="8">
        <v>49</v>
      </c>
      <c r="AA48" s="8">
        <v>59</v>
      </c>
    </row>
    <row r="49" spans="1:27">
      <c r="A49" s="9">
        <v>113001008276</v>
      </c>
      <c r="B49" s="6" t="s">
        <v>27</v>
      </c>
      <c r="C49" s="6" t="s">
        <v>27</v>
      </c>
      <c r="D49" s="10" t="s">
        <v>81</v>
      </c>
      <c r="E49" s="6" t="s">
        <v>29</v>
      </c>
      <c r="F49" s="6" t="str">
        <f t="shared" si="1"/>
        <v>D</v>
      </c>
      <c r="G49" s="7">
        <v>204</v>
      </c>
      <c r="H49" s="11">
        <v>226</v>
      </c>
      <c r="I49" s="11">
        <v>245</v>
      </c>
      <c r="J49" s="7">
        <v>0.54269999999999996</v>
      </c>
      <c r="K49" s="7">
        <v>0.55389999999999995</v>
      </c>
      <c r="L49" s="7">
        <v>0.57920000000000005</v>
      </c>
      <c r="M49" s="8">
        <v>44</v>
      </c>
      <c r="N49" s="8">
        <v>49</v>
      </c>
      <c r="O49" s="8">
        <v>53</v>
      </c>
      <c r="P49" s="8">
        <v>40</v>
      </c>
      <c r="Q49" s="8">
        <v>47</v>
      </c>
      <c r="R49" s="8">
        <v>49</v>
      </c>
      <c r="S49" s="8">
        <v>40</v>
      </c>
      <c r="T49" s="8">
        <v>43</v>
      </c>
      <c r="U49" s="8">
        <v>45</v>
      </c>
      <c r="V49" s="8">
        <v>40</v>
      </c>
      <c r="W49" s="8">
        <v>43</v>
      </c>
      <c r="X49" s="8">
        <v>49</v>
      </c>
      <c r="Y49" s="8">
        <v>40</v>
      </c>
      <c r="Z49" s="8">
        <v>43</v>
      </c>
      <c r="AA49" s="8">
        <v>49</v>
      </c>
    </row>
    <row r="50" spans="1:27">
      <c r="A50" s="9">
        <v>113001000259</v>
      </c>
      <c r="B50" s="6" t="s">
        <v>27</v>
      </c>
      <c r="C50" s="6" t="s">
        <v>27</v>
      </c>
      <c r="D50" s="10" t="s">
        <v>82</v>
      </c>
      <c r="E50" s="6" t="s">
        <v>29</v>
      </c>
      <c r="F50" s="6" t="str">
        <f t="shared" si="1"/>
        <v>C</v>
      </c>
      <c r="G50" s="7">
        <v>220</v>
      </c>
      <c r="H50" s="11">
        <v>234</v>
      </c>
      <c r="I50" s="11">
        <v>241</v>
      </c>
      <c r="J50" s="7">
        <v>0.59199999999999997</v>
      </c>
      <c r="K50" s="7">
        <v>0.60509999999999997</v>
      </c>
      <c r="L50" s="7">
        <v>0.62960000000000005</v>
      </c>
      <c r="M50" s="8">
        <v>48</v>
      </c>
      <c r="N50" s="8">
        <v>50</v>
      </c>
      <c r="O50" s="8">
        <v>52</v>
      </c>
      <c r="P50" s="8">
        <v>42</v>
      </c>
      <c r="Q50" s="8">
        <v>45</v>
      </c>
      <c r="R50" s="8">
        <v>46</v>
      </c>
      <c r="S50" s="8">
        <v>42</v>
      </c>
      <c r="T50" s="8">
        <v>45</v>
      </c>
      <c r="U50" s="8">
        <v>47</v>
      </c>
      <c r="V50" s="8">
        <v>44</v>
      </c>
      <c r="W50" s="8">
        <v>47</v>
      </c>
      <c r="X50" s="8">
        <v>48</v>
      </c>
      <c r="Y50" s="8">
        <v>44</v>
      </c>
      <c r="Z50" s="8">
        <v>47</v>
      </c>
      <c r="AA50" s="8">
        <v>48</v>
      </c>
    </row>
    <row r="51" spans="1:27">
      <c r="A51" s="9">
        <v>113001009281</v>
      </c>
      <c r="B51" s="6" t="s">
        <v>27</v>
      </c>
      <c r="C51" s="6" t="s">
        <v>27</v>
      </c>
      <c r="D51" s="10" t="s">
        <v>83</v>
      </c>
      <c r="E51" s="6" t="s">
        <v>29</v>
      </c>
      <c r="F51" s="6" t="str">
        <f t="shared" si="1"/>
        <v>C</v>
      </c>
      <c r="G51" s="7">
        <v>231</v>
      </c>
      <c r="H51" s="11">
        <v>238</v>
      </c>
      <c r="I51" s="11">
        <v>244</v>
      </c>
      <c r="J51" s="7">
        <v>0.61170000000000002</v>
      </c>
      <c r="K51" s="7">
        <v>0.62119999999999997</v>
      </c>
      <c r="L51" s="7">
        <v>0.64100000000000001</v>
      </c>
      <c r="M51" s="8">
        <v>51</v>
      </c>
      <c r="N51" s="8">
        <v>51</v>
      </c>
      <c r="O51" s="8">
        <v>50</v>
      </c>
      <c r="P51" s="8">
        <v>45</v>
      </c>
      <c r="Q51" s="8">
        <v>49</v>
      </c>
      <c r="R51" s="8">
        <v>48</v>
      </c>
      <c r="S51" s="8">
        <v>44</v>
      </c>
      <c r="T51" s="8">
        <v>45</v>
      </c>
      <c r="U51" s="8">
        <v>47</v>
      </c>
      <c r="V51" s="8">
        <v>46</v>
      </c>
      <c r="W51" s="8">
        <v>47</v>
      </c>
      <c r="X51" s="8">
        <v>50</v>
      </c>
      <c r="Y51" s="8">
        <v>46</v>
      </c>
      <c r="Z51" s="8">
        <v>47</v>
      </c>
      <c r="AA51" s="8">
        <v>50</v>
      </c>
    </row>
    <row r="52" spans="1:27">
      <c r="A52" s="9">
        <v>113001012427</v>
      </c>
      <c r="B52" s="6" t="s">
        <v>36</v>
      </c>
      <c r="C52" s="6" t="s">
        <v>36</v>
      </c>
      <c r="D52" s="10" t="s">
        <v>84</v>
      </c>
      <c r="E52" s="6" t="s">
        <v>29</v>
      </c>
      <c r="F52" s="6" t="str">
        <f t="shared" si="1"/>
        <v>D</v>
      </c>
      <c r="G52" s="7">
        <v>208</v>
      </c>
      <c r="H52" s="11">
        <v>215</v>
      </c>
      <c r="I52" s="11">
        <v>224</v>
      </c>
      <c r="J52" s="7">
        <v>0.56000000000000005</v>
      </c>
      <c r="K52" s="7">
        <v>0.56159999999999999</v>
      </c>
      <c r="L52" s="7">
        <v>0.57950000000000002</v>
      </c>
      <c r="M52" s="8">
        <v>46</v>
      </c>
      <c r="N52" s="8">
        <v>45</v>
      </c>
      <c r="O52" s="8">
        <v>48</v>
      </c>
      <c r="P52" s="8">
        <v>42</v>
      </c>
      <c r="Q52" s="8">
        <v>44</v>
      </c>
      <c r="R52" s="8">
        <v>45</v>
      </c>
      <c r="S52" s="8">
        <v>38</v>
      </c>
      <c r="T52" s="8">
        <v>40</v>
      </c>
      <c r="U52" s="8">
        <v>41</v>
      </c>
      <c r="V52" s="8">
        <v>41</v>
      </c>
      <c r="W52" s="8">
        <v>43</v>
      </c>
      <c r="X52" s="8">
        <v>45</v>
      </c>
      <c r="Y52" s="8">
        <v>41</v>
      </c>
      <c r="Z52" s="8">
        <v>43</v>
      </c>
      <c r="AA52" s="8">
        <v>45</v>
      </c>
    </row>
    <row r="53" spans="1:27">
      <c r="A53" s="9">
        <v>113001012508</v>
      </c>
      <c r="B53" s="6" t="s">
        <v>32</v>
      </c>
      <c r="C53" s="6" t="s">
        <v>50</v>
      </c>
      <c r="D53" s="10" t="s">
        <v>85</v>
      </c>
      <c r="E53" s="6" t="s">
        <v>29</v>
      </c>
      <c r="F53" s="6" t="str">
        <f t="shared" si="1"/>
        <v>B</v>
      </c>
      <c r="G53" s="7">
        <v>241</v>
      </c>
      <c r="H53" s="11">
        <v>250</v>
      </c>
      <c r="I53" s="11">
        <v>257</v>
      </c>
      <c r="J53" s="7">
        <v>0.65429999999999999</v>
      </c>
      <c r="K53" s="7">
        <v>0.65800000000000003</v>
      </c>
      <c r="L53" s="7">
        <v>0.67589999999999995</v>
      </c>
      <c r="M53" s="8">
        <v>53</v>
      </c>
      <c r="N53" s="8">
        <v>53</v>
      </c>
      <c r="O53" s="8">
        <v>55</v>
      </c>
      <c r="P53" s="8">
        <v>46</v>
      </c>
      <c r="Q53" s="8">
        <v>49</v>
      </c>
      <c r="R53" s="8">
        <v>50</v>
      </c>
      <c r="S53" s="8">
        <v>47</v>
      </c>
      <c r="T53" s="8">
        <v>48</v>
      </c>
      <c r="U53" s="8">
        <v>51</v>
      </c>
      <c r="V53" s="8">
        <v>47</v>
      </c>
      <c r="W53" s="8">
        <v>50</v>
      </c>
      <c r="X53" s="8">
        <v>51</v>
      </c>
      <c r="Y53" s="8">
        <v>47</v>
      </c>
      <c r="Z53" s="8">
        <v>50</v>
      </c>
      <c r="AA53" s="8">
        <v>51</v>
      </c>
    </row>
    <row r="54" spans="1:27">
      <c r="A54" s="9">
        <v>213001000075</v>
      </c>
      <c r="B54" s="6" t="s">
        <v>27</v>
      </c>
      <c r="C54" s="6" t="s">
        <v>30</v>
      </c>
      <c r="D54" s="10" t="s">
        <v>86</v>
      </c>
      <c r="E54" s="6" t="s">
        <v>29</v>
      </c>
      <c r="F54" s="6" t="str">
        <f t="shared" si="1"/>
        <v>D</v>
      </c>
      <c r="G54" s="7">
        <v>199</v>
      </c>
      <c r="H54" s="11">
        <v>192</v>
      </c>
      <c r="I54" s="11">
        <v>206</v>
      </c>
      <c r="J54" s="7">
        <v>0.53669999999999995</v>
      </c>
      <c r="K54" s="7">
        <v>0.5272</v>
      </c>
      <c r="L54" s="7">
        <v>0.54100000000000004</v>
      </c>
      <c r="M54" s="8">
        <v>43</v>
      </c>
      <c r="N54" s="8">
        <v>42</v>
      </c>
      <c r="O54" s="8">
        <v>45</v>
      </c>
      <c r="P54" s="8">
        <v>39</v>
      </c>
      <c r="Q54" s="8">
        <v>37</v>
      </c>
      <c r="R54" s="8">
        <v>41</v>
      </c>
      <c r="S54" s="8">
        <v>38</v>
      </c>
      <c r="T54" s="8">
        <v>37</v>
      </c>
      <c r="U54" s="8">
        <v>39</v>
      </c>
      <c r="V54" s="8">
        <v>39</v>
      </c>
      <c r="W54" s="8">
        <v>38</v>
      </c>
      <c r="X54" s="8">
        <v>41</v>
      </c>
      <c r="Y54" s="8">
        <v>39</v>
      </c>
      <c r="Z54" s="8">
        <v>38</v>
      </c>
      <c r="AA54" s="8">
        <v>41</v>
      </c>
    </row>
    <row r="55" spans="1:27">
      <c r="A55" s="9">
        <v>213001000091</v>
      </c>
      <c r="B55" s="6" t="s">
        <v>32</v>
      </c>
      <c r="C55" s="6" t="s">
        <v>30</v>
      </c>
      <c r="D55" s="10" t="s">
        <v>87</v>
      </c>
      <c r="E55" s="6" t="s">
        <v>29</v>
      </c>
      <c r="F55" s="6" t="str">
        <f t="shared" si="1"/>
        <v>D</v>
      </c>
      <c r="G55" s="7">
        <v>200</v>
      </c>
      <c r="H55" s="11">
        <v>211</v>
      </c>
      <c r="I55" s="11">
        <v>214</v>
      </c>
      <c r="J55" s="7">
        <v>0.54449999999999998</v>
      </c>
      <c r="K55" s="7">
        <v>0.55520000000000003</v>
      </c>
      <c r="L55" s="7">
        <v>0.56499999999999995</v>
      </c>
      <c r="M55" s="8">
        <v>44</v>
      </c>
      <c r="N55" s="8">
        <v>45</v>
      </c>
      <c r="O55" s="8">
        <v>47</v>
      </c>
      <c r="P55" s="8">
        <v>42</v>
      </c>
      <c r="Q55" s="8">
        <v>41</v>
      </c>
      <c r="R55" s="8">
        <v>44</v>
      </c>
      <c r="S55" s="8">
        <v>35</v>
      </c>
      <c r="T55" s="8">
        <v>39</v>
      </c>
      <c r="U55" s="8">
        <v>40</v>
      </c>
      <c r="V55" s="8">
        <v>39</v>
      </c>
      <c r="W55" s="8">
        <v>43</v>
      </c>
      <c r="X55" s="8">
        <v>42</v>
      </c>
      <c r="Y55" s="8">
        <v>39</v>
      </c>
      <c r="Z55" s="8">
        <v>43</v>
      </c>
      <c r="AA55" s="8">
        <v>42</v>
      </c>
    </row>
    <row r="56" spans="1:27">
      <c r="A56" s="9">
        <v>213001000059</v>
      </c>
      <c r="B56" s="6" t="s">
        <v>32</v>
      </c>
      <c r="C56" s="6" t="s">
        <v>30</v>
      </c>
      <c r="D56" s="10" t="s">
        <v>88</v>
      </c>
      <c r="E56" s="6" t="s">
        <v>29</v>
      </c>
      <c r="F56" s="6" t="str">
        <f t="shared" si="1"/>
        <v>D</v>
      </c>
      <c r="G56" s="7">
        <v>178</v>
      </c>
      <c r="H56" s="11">
        <v>174</v>
      </c>
      <c r="I56" s="11">
        <v>205</v>
      </c>
      <c r="J56" s="7">
        <v>0.47910000000000003</v>
      </c>
      <c r="K56" s="7">
        <v>0.47560000000000002</v>
      </c>
      <c r="L56" s="7">
        <v>0.50529999999999997</v>
      </c>
      <c r="M56" s="8">
        <v>38</v>
      </c>
      <c r="N56" s="8">
        <v>39</v>
      </c>
      <c r="O56" s="8">
        <v>44</v>
      </c>
      <c r="P56" s="8">
        <v>32</v>
      </c>
      <c r="Q56" s="8">
        <v>32</v>
      </c>
      <c r="R56" s="8">
        <v>40</v>
      </c>
      <c r="S56" s="8">
        <v>34</v>
      </c>
      <c r="T56" s="8">
        <v>32</v>
      </c>
      <c r="U56" s="8">
        <v>37</v>
      </c>
      <c r="V56" s="8">
        <v>37</v>
      </c>
      <c r="W56" s="8">
        <v>35</v>
      </c>
      <c r="X56" s="8">
        <v>42</v>
      </c>
      <c r="Y56" s="8">
        <v>37</v>
      </c>
      <c r="Z56" s="8">
        <v>35</v>
      </c>
      <c r="AA56" s="8">
        <v>42</v>
      </c>
    </row>
    <row r="57" spans="1:27">
      <c r="A57" s="9">
        <v>213001000245</v>
      </c>
      <c r="B57" s="6" t="s">
        <v>27</v>
      </c>
      <c r="C57" s="6" t="s">
        <v>30</v>
      </c>
      <c r="D57" s="10" t="s">
        <v>89</v>
      </c>
      <c r="E57" s="6" t="s">
        <v>29</v>
      </c>
      <c r="F57" s="6" t="str">
        <f t="shared" si="1"/>
        <v>C</v>
      </c>
      <c r="G57" s="7">
        <v>248</v>
      </c>
      <c r="H57" s="11">
        <v>242</v>
      </c>
      <c r="I57" s="11">
        <v>250</v>
      </c>
      <c r="J57" s="7">
        <v>0.627</v>
      </c>
      <c r="K57" s="7">
        <v>0.6351</v>
      </c>
      <c r="L57" s="7">
        <v>0.66590000000000005</v>
      </c>
      <c r="M57" s="8">
        <v>51</v>
      </c>
      <c r="N57" s="8">
        <v>51</v>
      </c>
      <c r="O57" s="8">
        <v>53</v>
      </c>
      <c r="P57" s="8">
        <v>50</v>
      </c>
      <c r="Q57" s="8">
        <v>47</v>
      </c>
      <c r="R57" s="8">
        <v>51</v>
      </c>
      <c r="S57" s="8">
        <v>49</v>
      </c>
      <c r="T57" s="8">
        <v>48</v>
      </c>
      <c r="U57" s="8">
        <v>47</v>
      </c>
      <c r="V57" s="8">
        <v>50</v>
      </c>
      <c r="W57" s="8">
        <v>48</v>
      </c>
      <c r="X57" s="8">
        <v>50</v>
      </c>
      <c r="Y57" s="8">
        <v>50</v>
      </c>
      <c r="Z57" s="8">
        <v>48</v>
      </c>
      <c r="AA57" s="8">
        <v>50</v>
      </c>
    </row>
    <row r="58" spans="1:27">
      <c r="A58" s="9">
        <v>213001001250</v>
      </c>
      <c r="B58" s="6" t="s">
        <v>32</v>
      </c>
      <c r="C58" s="6" t="s">
        <v>30</v>
      </c>
      <c r="D58" s="10" t="s">
        <v>90</v>
      </c>
      <c r="E58" s="6" t="s">
        <v>29</v>
      </c>
      <c r="F58" s="6" t="str">
        <f t="shared" si="1"/>
        <v>D</v>
      </c>
      <c r="G58" s="7">
        <v>185</v>
      </c>
      <c r="H58" s="11">
        <v>190</v>
      </c>
      <c r="I58" s="11">
        <v>188</v>
      </c>
      <c r="J58" s="7">
        <v>0.50139999999999996</v>
      </c>
      <c r="K58" s="7">
        <v>0.50109999999999999</v>
      </c>
      <c r="L58" s="7">
        <v>0.50529999999999997</v>
      </c>
      <c r="M58" s="8">
        <v>40</v>
      </c>
      <c r="N58" s="8">
        <v>40</v>
      </c>
      <c r="O58" s="8">
        <v>41</v>
      </c>
      <c r="P58" s="8">
        <v>34</v>
      </c>
      <c r="Q58" s="8">
        <v>37</v>
      </c>
      <c r="R58" s="8">
        <v>36</v>
      </c>
      <c r="S58" s="8">
        <v>34</v>
      </c>
      <c r="T58" s="8">
        <v>36</v>
      </c>
      <c r="U58" s="8">
        <v>34</v>
      </c>
      <c r="V58" s="8">
        <v>39</v>
      </c>
      <c r="W58" s="8">
        <v>38</v>
      </c>
      <c r="X58" s="8">
        <v>38</v>
      </c>
      <c r="Y58" s="8">
        <v>39</v>
      </c>
      <c r="Z58" s="8">
        <v>38</v>
      </c>
      <c r="AA58" s="8">
        <v>38</v>
      </c>
    </row>
    <row r="59" spans="1:27">
      <c r="A59" s="9">
        <v>213001001292</v>
      </c>
      <c r="B59" s="6" t="s">
        <v>32</v>
      </c>
      <c r="C59" s="6" t="s">
        <v>30</v>
      </c>
      <c r="D59" s="10" t="s">
        <v>91</v>
      </c>
      <c r="E59" s="6" t="s">
        <v>29</v>
      </c>
      <c r="F59" s="6" t="str">
        <f t="shared" si="1"/>
        <v>D</v>
      </c>
      <c r="G59" s="7">
        <v>189</v>
      </c>
      <c r="H59" s="11">
        <v>202</v>
      </c>
      <c r="I59" s="11">
        <v>208</v>
      </c>
      <c r="J59" s="7">
        <v>0.51770000000000005</v>
      </c>
      <c r="K59" s="7">
        <v>0.53100000000000003</v>
      </c>
      <c r="L59" s="7">
        <v>0.55059999999999998</v>
      </c>
      <c r="M59" s="8">
        <v>39</v>
      </c>
      <c r="N59" s="8">
        <v>44</v>
      </c>
      <c r="O59" s="8">
        <v>46</v>
      </c>
      <c r="P59" s="8">
        <v>37</v>
      </c>
      <c r="Q59" s="8">
        <v>39</v>
      </c>
      <c r="R59" s="8">
        <v>41</v>
      </c>
      <c r="S59" s="8">
        <v>35</v>
      </c>
      <c r="T59" s="8">
        <v>38</v>
      </c>
      <c r="U59" s="8">
        <v>38</v>
      </c>
      <c r="V59" s="8">
        <v>39</v>
      </c>
      <c r="W59" s="8">
        <v>40</v>
      </c>
      <c r="X59" s="8">
        <v>41</v>
      </c>
      <c r="Y59" s="8">
        <v>39</v>
      </c>
      <c r="Z59" s="8">
        <v>40</v>
      </c>
      <c r="AA59" s="8">
        <v>41</v>
      </c>
    </row>
    <row r="60" spans="1:27">
      <c r="A60" s="9">
        <v>213001001306</v>
      </c>
      <c r="B60" s="6" t="s">
        <v>27</v>
      </c>
      <c r="C60" s="6" t="s">
        <v>30</v>
      </c>
      <c r="D60" s="10" t="s">
        <v>92</v>
      </c>
      <c r="E60" s="6" t="s">
        <v>29</v>
      </c>
      <c r="F60" s="6" t="str">
        <f t="shared" si="1"/>
        <v>D</v>
      </c>
      <c r="G60" s="7">
        <v>210</v>
      </c>
      <c r="H60" s="11">
        <v>212</v>
      </c>
      <c r="I60" s="11">
        <v>219</v>
      </c>
      <c r="J60" s="7">
        <v>0.55349999999999999</v>
      </c>
      <c r="K60" s="7">
        <v>0.56169999999999998</v>
      </c>
      <c r="L60" s="7">
        <v>0.57979999999999998</v>
      </c>
      <c r="M60" s="8">
        <v>45</v>
      </c>
      <c r="N60" s="8">
        <v>45</v>
      </c>
      <c r="O60" s="8">
        <v>47</v>
      </c>
      <c r="P60" s="8">
        <v>41</v>
      </c>
      <c r="Q60" s="8">
        <v>42</v>
      </c>
      <c r="R60" s="8">
        <v>43</v>
      </c>
      <c r="S60" s="8">
        <v>40</v>
      </c>
      <c r="T60" s="8">
        <v>40</v>
      </c>
      <c r="U60" s="8">
        <v>41</v>
      </c>
      <c r="V60" s="8">
        <v>42</v>
      </c>
      <c r="W60" s="8">
        <v>42</v>
      </c>
      <c r="X60" s="8">
        <v>44</v>
      </c>
      <c r="Y60" s="8">
        <v>42</v>
      </c>
      <c r="Z60" s="8">
        <v>42</v>
      </c>
      <c r="AA60" s="8">
        <v>44</v>
      </c>
    </row>
    <row r="61" spans="1:27">
      <c r="A61" s="9">
        <v>213001001632</v>
      </c>
      <c r="B61" s="6" t="s">
        <v>36</v>
      </c>
      <c r="C61" s="6" t="s">
        <v>30</v>
      </c>
      <c r="D61" s="10" t="s">
        <v>93</v>
      </c>
      <c r="E61" s="6" t="s">
        <v>29</v>
      </c>
      <c r="F61" s="6" t="str">
        <f t="shared" si="1"/>
        <v>D</v>
      </c>
      <c r="G61" s="7">
        <v>189</v>
      </c>
      <c r="H61" s="11">
        <v>196</v>
      </c>
      <c r="I61" s="11">
        <v>200</v>
      </c>
      <c r="J61" s="7">
        <v>0.505</v>
      </c>
      <c r="K61" s="7">
        <v>0.5111</v>
      </c>
      <c r="L61" s="7">
        <v>0.52</v>
      </c>
      <c r="M61" s="8">
        <v>40</v>
      </c>
      <c r="N61" s="8">
        <v>45</v>
      </c>
      <c r="O61" s="8">
        <v>42</v>
      </c>
      <c r="P61" s="8">
        <v>37</v>
      </c>
      <c r="Q61" s="8">
        <v>37</v>
      </c>
      <c r="R61" s="8">
        <v>42</v>
      </c>
      <c r="S61" s="8">
        <v>35</v>
      </c>
      <c r="T61" s="8">
        <v>35</v>
      </c>
      <c r="U61" s="8">
        <v>37</v>
      </c>
      <c r="V61" s="8">
        <v>39</v>
      </c>
      <c r="W61" s="8">
        <v>40</v>
      </c>
      <c r="X61" s="8">
        <v>38</v>
      </c>
      <c r="Y61" s="8">
        <v>39</v>
      </c>
      <c r="Z61" s="8">
        <v>40</v>
      </c>
      <c r="AA61" s="8">
        <v>38</v>
      </c>
    </row>
    <row r="62" spans="1:27">
      <c r="A62" s="9">
        <v>213001001900</v>
      </c>
      <c r="B62" s="6" t="s">
        <v>32</v>
      </c>
      <c r="C62" s="6" t="s">
        <v>30</v>
      </c>
      <c r="D62" s="10" t="s">
        <v>94</v>
      </c>
      <c r="E62" s="6" t="s">
        <v>29</v>
      </c>
      <c r="F62" s="6" t="str">
        <f t="shared" si="1"/>
        <v>D</v>
      </c>
      <c r="G62" s="7">
        <v>193</v>
      </c>
      <c r="H62" s="11">
        <v>200</v>
      </c>
      <c r="I62" s="11">
        <v>190</v>
      </c>
      <c r="J62" s="7">
        <v>0.4914</v>
      </c>
      <c r="K62" s="7">
        <v>0.51429999999999998</v>
      </c>
      <c r="L62" s="7">
        <v>0.52029999999999998</v>
      </c>
      <c r="M62" s="8">
        <v>42</v>
      </c>
      <c r="N62" s="8">
        <v>44</v>
      </c>
      <c r="O62" s="8">
        <v>40</v>
      </c>
      <c r="P62" s="8">
        <v>37</v>
      </c>
      <c r="Q62" s="8">
        <v>40</v>
      </c>
      <c r="R62" s="8">
        <v>37</v>
      </c>
      <c r="S62" s="8">
        <v>36</v>
      </c>
      <c r="T62" s="8">
        <v>38</v>
      </c>
      <c r="U62" s="8">
        <v>38</v>
      </c>
      <c r="V62" s="8">
        <v>38</v>
      </c>
      <c r="W62" s="8">
        <v>38</v>
      </c>
      <c r="X62" s="8">
        <v>35</v>
      </c>
      <c r="Y62" s="8">
        <v>38</v>
      </c>
      <c r="Z62" s="8">
        <v>38</v>
      </c>
      <c r="AA62" s="8">
        <v>35</v>
      </c>
    </row>
    <row r="63" spans="1:27">
      <c r="A63" s="9">
        <v>213001002531</v>
      </c>
      <c r="B63" s="6" t="s">
        <v>27</v>
      </c>
      <c r="C63" s="6" t="s">
        <v>30</v>
      </c>
      <c r="D63" s="10" t="s">
        <v>95</v>
      </c>
      <c r="E63" s="6" t="s">
        <v>29</v>
      </c>
      <c r="F63" s="6" t="str">
        <f t="shared" si="1"/>
        <v>D</v>
      </c>
      <c r="G63" s="7">
        <v>207</v>
      </c>
      <c r="H63" s="11">
        <v>221</v>
      </c>
      <c r="I63" s="11">
        <v>198</v>
      </c>
      <c r="J63" s="7">
        <v>0.5464</v>
      </c>
      <c r="K63" s="7">
        <v>0.56559999999999999</v>
      </c>
      <c r="L63" s="7">
        <v>0.56979999999999997</v>
      </c>
      <c r="M63" s="8">
        <v>44</v>
      </c>
      <c r="N63" s="8">
        <v>46</v>
      </c>
      <c r="O63" s="8">
        <v>42</v>
      </c>
      <c r="P63" s="8">
        <v>39</v>
      </c>
      <c r="Q63" s="8">
        <v>45</v>
      </c>
      <c r="R63" s="8">
        <v>37</v>
      </c>
      <c r="S63" s="8">
        <v>40</v>
      </c>
      <c r="T63" s="8">
        <v>42</v>
      </c>
      <c r="U63" s="8">
        <v>37</v>
      </c>
      <c r="V63" s="8">
        <v>42</v>
      </c>
      <c r="W63" s="8">
        <v>45</v>
      </c>
      <c r="X63" s="8">
        <v>42</v>
      </c>
      <c r="Y63" s="8">
        <v>42</v>
      </c>
      <c r="Z63" s="8">
        <v>45</v>
      </c>
      <c r="AA63" s="8">
        <v>42</v>
      </c>
    </row>
    <row r="64" spans="1:27">
      <c r="A64" s="9">
        <v>213001002809</v>
      </c>
      <c r="B64" s="6" t="s">
        <v>27</v>
      </c>
      <c r="C64" s="6" t="s">
        <v>30</v>
      </c>
      <c r="D64" s="10" t="s">
        <v>96</v>
      </c>
      <c r="E64" s="6" t="s">
        <v>29</v>
      </c>
      <c r="F64" s="6" t="str">
        <f t="shared" si="1"/>
        <v>D</v>
      </c>
      <c r="G64" s="7">
        <v>219</v>
      </c>
      <c r="H64" s="11">
        <v>228</v>
      </c>
      <c r="I64" s="11">
        <v>223</v>
      </c>
      <c r="J64" s="7">
        <v>0.59030000000000005</v>
      </c>
      <c r="K64" s="7">
        <v>0.59419999999999995</v>
      </c>
      <c r="L64" s="7">
        <v>0.60570000000000002</v>
      </c>
      <c r="M64" s="8">
        <v>47</v>
      </c>
      <c r="N64" s="8">
        <v>49</v>
      </c>
      <c r="O64" s="8">
        <v>49</v>
      </c>
      <c r="P64" s="8">
        <v>43</v>
      </c>
      <c r="Q64" s="8">
        <v>46</v>
      </c>
      <c r="R64" s="8">
        <v>44</v>
      </c>
      <c r="S64" s="8">
        <v>41</v>
      </c>
      <c r="T64" s="8">
        <v>42</v>
      </c>
      <c r="U64" s="8">
        <v>41</v>
      </c>
      <c r="V64" s="8">
        <v>44</v>
      </c>
      <c r="W64" s="8">
        <v>46</v>
      </c>
      <c r="X64" s="8">
        <v>45</v>
      </c>
      <c r="Y64" s="8">
        <v>44</v>
      </c>
      <c r="Z64" s="8">
        <v>46</v>
      </c>
      <c r="AA64" s="8">
        <v>45</v>
      </c>
    </row>
    <row r="65" spans="1:27">
      <c r="A65" s="9">
        <v>213001002949</v>
      </c>
      <c r="B65" s="6" t="s">
        <v>32</v>
      </c>
      <c r="C65" s="6" t="s">
        <v>30</v>
      </c>
      <c r="D65" s="10" t="s">
        <v>97</v>
      </c>
      <c r="E65" s="6" t="s">
        <v>29</v>
      </c>
      <c r="F65" s="6" t="str">
        <f t="shared" si="1"/>
        <v>D</v>
      </c>
      <c r="G65" s="7">
        <v>216</v>
      </c>
      <c r="H65" s="11">
        <v>218</v>
      </c>
      <c r="I65" s="11">
        <v>208</v>
      </c>
      <c r="J65" s="7">
        <v>0.57540000000000002</v>
      </c>
      <c r="K65" s="7">
        <v>0.58189999999999997</v>
      </c>
      <c r="L65" s="7">
        <v>0.5837</v>
      </c>
      <c r="M65" s="8">
        <v>45</v>
      </c>
      <c r="N65" s="8">
        <v>47</v>
      </c>
      <c r="O65" s="8">
        <v>46</v>
      </c>
      <c r="P65" s="8">
        <v>44</v>
      </c>
      <c r="Q65" s="8">
        <v>45</v>
      </c>
      <c r="R65" s="8">
        <v>41</v>
      </c>
      <c r="S65" s="8">
        <v>40</v>
      </c>
      <c r="T65" s="8">
        <v>39</v>
      </c>
      <c r="U65" s="8">
        <v>38</v>
      </c>
      <c r="V65" s="8">
        <v>43</v>
      </c>
      <c r="W65" s="8">
        <v>43</v>
      </c>
      <c r="X65" s="8">
        <v>41</v>
      </c>
      <c r="Y65" s="8">
        <v>43</v>
      </c>
      <c r="Z65" s="8">
        <v>43</v>
      </c>
      <c r="AA65" s="8">
        <v>41</v>
      </c>
    </row>
    <row r="66" spans="1:27">
      <c r="A66" s="9">
        <v>213001027020</v>
      </c>
      <c r="B66" s="6" t="s">
        <v>32</v>
      </c>
      <c r="C66" s="6" t="s">
        <v>30</v>
      </c>
      <c r="D66" s="10" t="s">
        <v>98</v>
      </c>
      <c r="E66" s="6" t="s">
        <v>29</v>
      </c>
      <c r="F66" s="6" t="str">
        <f t="shared" ref="F66:F97" si="2">+VLOOKUP(A66,clas_2024,3,FALSE)</f>
        <v>D</v>
      </c>
      <c r="G66" s="7">
        <v>194</v>
      </c>
      <c r="H66" s="11">
        <v>194</v>
      </c>
      <c r="I66" s="11">
        <v>208</v>
      </c>
      <c r="J66" s="7">
        <v>0.48809999999999998</v>
      </c>
      <c r="K66" s="7">
        <v>0.50139999999999996</v>
      </c>
      <c r="L66" s="7">
        <v>0.5383</v>
      </c>
      <c r="M66" s="8">
        <v>41</v>
      </c>
      <c r="N66" s="8">
        <v>41</v>
      </c>
      <c r="O66" s="8">
        <v>46</v>
      </c>
      <c r="P66" s="8">
        <v>38</v>
      </c>
      <c r="Q66" s="8">
        <v>37</v>
      </c>
      <c r="R66" s="8">
        <v>40</v>
      </c>
      <c r="S66" s="8">
        <v>36</v>
      </c>
      <c r="T66" s="8">
        <v>36</v>
      </c>
      <c r="U66" s="8">
        <v>39</v>
      </c>
      <c r="V66" s="8">
        <v>40</v>
      </c>
      <c r="W66" s="8">
        <v>40</v>
      </c>
      <c r="X66" s="8">
        <v>41</v>
      </c>
      <c r="Y66" s="8">
        <v>40</v>
      </c>
      <c r="Z66" s="8">
        <v>40</v>
      </c>
      <c r="AA66" s="8">
        <v>41</v>
      </c>
    </row>
    <row r="67" spans="1:27">
      <c r="A67" s="9">
        <v>213001007231</v>
      </c>
      <c r="B67" s="6" t="s">
        <v>36</v>
      </c>
      <c r="C67" s="6" t="s">
        <v>36</v>
      </c>
      <c r="D67" s="10" t="s">
        <v>99</v>
      </c>
      <c r="E67" s="6" t="s">
        <v>29</v>
      </c>
      <c r="F67" s="6" t="str">
        <f t="shared" si="2"/>
        <v>C</v>
      </c>
      <c r="G67" s="7">
        <v>225</v>
      </c>
      <c r="H67" s="11">
        <v>228</v>
      </c>
      <c r="I67" s="11">
        <v>237</v>
      </c>
      <c r="J67" s="7">
        <v>0.57679999999999998</v>
      </c>
      <c r="K67" s="7">
        <v>0.58899999999999997</v>
      </c>
      <c r="L67" s="7">
        <v>0.62629999999999997</v>
      </c>
      <c r="M67" s="8">
        <v>49</v>
      </c>
      <c r="N67" s="8">
        <v>47</v>
      </c>
      <c r="O67" s="8">
        <v>51</v>
      </c>
      <c r="P67" s="8">
        <v>45</v>
      </c>
      <c r="Q67" s="8">
        <v>47</v>
      </c>
      <c r="R67" s="8">
        <v>47</v>
      </c>
      <c r="S67" s="8">
        <v>41</v>
      </c>
      <c r="T67" s="8">
        <v>43</v>
      </c>
      <c r="U67" s="8">
        <v>44</v>
      </c>
      <c r="V67" s="8">
        <v>46</v>
      </c>
      <c r="W67" s="8">
        <v>45</v>
      </c>
      <c r="X67" s="8">
        <v>47</v>
      </c>
      <c r="Y67" s="8">
        <v>46</v>
      </c>
      <c r="Z67" s="8">
        <v>45</v>
      </c>
      <c r="AA67" s="8">
        <v>47</v>
      </c>
    </row>
    <row r="68" spans="1:27">
      <c r="A68" s="9">
        <v>213001007401</v>
      </c>
      <c r="B68" s="6" t="s">
        <v>32</v>
      </c>
      <c r="C68" s="6" t="s">
        <v>30</v>
      </c>
      <c r="D68" s="10" t="s">
        <v>100</v>
      </c>
      <c r="E68" s="6" t="s">
        <v>29</v>
      </c>
      <c r="F68" s="6" t="str">
        <f t="shared" si="2"/>
        <v>D</v>
      </c>
      <c r="G68" s="7">
        <v>175</v>
      </c>
      <c r="H68" s="11">
        <v>196</v>
      </c>
      <c r="I68" s="11">
        <v>191</v>
      </c>
      <c r="J68" s="7">
        <v>0.46460000000000001</v>
      </c>
      <c r="K68" s="7">
        <v>0.46600000000000003</v>
      </c>
      <c r="L68" s="7">
        <v>0.49980000000000002</v>
      </c>
      <c r="M68" s="8">
        <v>38</v>
      </c>
      <c r="N68" s="8">
        <v>40</v>
      </c>
      <c r="O68" s="8">
        <v>41</v>
      </c>
      <c r="P68" s="8">
        <v>32</v>
      </c>
      <c r="Q68" s="8">
        <v>39</v>
      </c>
      <c r="R68" s="8">
        <v>33</v>
      </c>
      <c r="S68" s="8">
        <v>32</v>
      </c>
      <c r="T68" s="8">
        <v>37</v>
      </c>
      <c r="U68" s="8">
        <v>36</v>
      </c>
      <c r="V68" s="8">
        <v>38</v>
      </c>
      <c r="W68" s="8">
        <v>41</v>
      </c>
      <c r="X68" s="8">
        <v>40</v>
      </c>
      <c r="Y68" s="8">
        <v>38</v>
      </c>
      <c r="Z68" s="8">
        <v>41</v>
      </c>
      <c r="AA68" s="8">
        <v>40</v>
      </c>
    </row>
    <row r="69" spans="1:27">
      <c r="A69" s="9">
        <v>313001005225</v>
      </c>
      <c r="B69" s="6" t="s">
        <v>36</v>
      </c>
      <c r="C69" s="6" t="s">
        <v>30</v>
      </c>
      <c r="D69" s="10" t="s">
        <v>101</v>
      </c>
      <c r="E69" s="6" t="s">
        <v>29</v>
      </c>
      <c r="F69" s="6" t="str">
        <f t="shared" si="2"/>
        <v>D</v>
      </c>
      <c r="G69" s="7">
        <v>211</v>
      </c>
      <c r="H69" s="11">
        <v>211</v>
      </c>
      <c r="I69" s="11">
        <v>216</v>
      </c>
      <c r="J69" s="7">
        <v>0.55510000000000004</v>
      </c>
      <c r="K69" s="7">
        <v>0.55889999999999995</v>
      </c>
      <c r="L69" s="7">
        <v>0.56989999999999996</v>
      </c>
      <c r="M69" s="8">
        <v>45</v>
      </c>
      <c r="N69" s="8">
        <v>45</v>
      </c>
      <c r="O69" s="8">
        <v>46</v>
      </c>
      <c r="P69" s="8">
        <v>42</v>
      </c>
      <c r="Q69" s="8">
        <v>43</v>
      </c>
      <c r="R69" s="8">
        <v>42</v>
      </c>
      <c r="S69" s="8">
        <v>39</v>
      </c>
      <c r="T69" s="8">
        <v>39</v>
      </c>
      <c r="U69" s="8">
        <v>41</v>
      </c>
      <c r="V69" s="8">
        <v>43</v>
      </c>
      <c r="W69" s="8">
        <v>42</v>
      </c>
      <c r="X69" s="8">
        <v>43</v>
      </c>
      <c r="Y69" s="8">
        <v>43</v>
      </c>
      <c r="Z69" s="8">
        <v>42</v>
      </c>
      <c r="AA69" s="8">
        <v>43</v>
      </c>
    </row>
    <row r="70" spans="1:27">
      <c r="A70" s="9">
        <v>213001007533</v>
      </c>
      <c r="B70" s="6" t="s">
        <v>27</v>
      </c>
      <c r="C70" s="6" t="s">
        <v>30</v>
      </c>
      <c r="D70" s="10" t="s">
        <v>102</v>
      </c>
      <c r="E70" s="6" t="s">
        <v>29</v>
      </c>
      <c r="F70" s="6" t="str">
        <f t="shared" si="2"/>
        <v>D</v>
      </c>
      <c r="G70" s="7">
        <v>207</v>
      </c>
      <c r="H70" s="11">
        <v>212</v>
      </c>
      <c r="I70" s="11">
        <v>208</v>
      </c>
      <c r="J70" s="7">
        <v>0.56269999999999998</v>
      </c>
      <c r="K70" s="7">
        <v>0.56510000000000005</v>
      </c>
      <c r="L70" s="7">
        <v>0.56999999999999995</v>
      </c>
      <c r="M70" s="8">
        <v>45</v>
      </c>
      <c r="N70" s="8">
        <v>45</v>
      </c>
      <c r="O70" s="8">
        <v>45</v>
      </c>
      <c r="P70" s="8">
        <v>40</v>
      </c>
      <c r="Q70" s="8">
        <v>41</v>
      </c>
      <c r="R70" s="8">
        <v>40</v>
      </c>
      <c r="S70" s="8">
        <v>41</v>
      </c>
      <c r="T70" s="8">
        <v>41</v>
      </c>
      <c r="U70" s="8">
        <v>41</v>
      </c>
      <c r="V70" s="8">
        <v>41</v>
      </c>
      <c r="W70" s="8">
        <v>42</v>
      </c>
      <c r="X70" s="8">
        <v>41</v>
      </c>
      <c r="Y70" s="8">
        <v>41</v>
      </c>
      <c r="Z70" s="8">
        <v>42</v>
      </c>
      <c r="AA70" s="8">
        <v>41</v>
      </c>
    </row>
    <row r="71" spans="1:27">
      <c r="A71" s="9">
        <v>213001007797</v>
      </c>
      <c r="B71" s="6" t="s">
        <v>32</v>
      </c>
      <c r="C71" s="6" t="s">
        <v>50</v>
      </c>
      <c r="D71" s="10" t="s">
        <v>103</v>
      </c>
      <c r="E71" s="6" t="s">
        <v>29</v>
      </c>
      <c r="F71" s="6" t="str">
        <f t="shared" si="2"/>
        <v>C</v>
      </c>
      <c r="G71" s="7">
        <v>231</v>
      </c>
      <c r="H71" s="11">
        <v>234</v>
      </c>
      <c r="I71" s="11">
        <v>234</v>
      </c>
      <c r="J71" s="7">
        <v>0.59130000000000005</v>
      </c>
      <c r="K71" s="7">
        <v>0.60619999999999996</v>
      </c>
      <c r="L71" s="7">
        <v>0.62980000000000003</v>
      </c>
      <c r="M71" s="8">
        <v>51</v>
      </c>
      <c r="N71" s="8">
        <v>51</v>
      </c>
      <c r="O71" s="8">
        <v>50</v>
      </c>
      <c r="P71" s="8">
        <v>45</v>
      </c>
      <c r="Q71" s="8">
        <v>46</v>
      </c>
      <c r="R71" s="8">
        <v>47</v>
      </c>
      <c r="S71" s="8">
        <v>43</v>
      </c>
      <c r="T71" s="8">
        <v>44</v>
      </c>
      <c r="U71" s="8">
        <v>44</v>
      </c>
      <c r="V71" s="8">
        <v>45</v>
      </c>
      <c r="W71" s="8">
        <v>45</v>
      </c>
      <c r="X71" s="8">
        <v>46</v>
      </c>
      <c r="Y71" s="8">
        <v>45</v>
      </c>
      <c r="Z71" s="8">
        <v>45</v>
      </c>
      <c r="AA71" s="8">
        <v>46</v>
      </c>
    </row>
    <row r="72" spans="1:27">
      <c r="A72" s="9">
        <v>113001000321</v>
      </c>
      <c r="B72" s="6" t="s">
        <v>27</v>
      </c>
      <c r="C72" s="6" t="s">
        <v>27</v>
      </c>
      <c r="D72" s="10" t="s">
        <v>104</v>
      </c>
      <c r="E72" s="6" t="s">
        <v>29</v>
      </c>
      <c r="F72" s="6" t="str">
        <f t="shared" si="2"/>
        <v>D</v>
      </c>
      <c r="G72" s="7">
        <v>230</v>
      </c>
      <c r="H72" s="11">
        <v>218</v>
      </c>
      <c r="I72" s="11">
        <v>240</v>
      </c>
      <c r="J72" s="7">
        <v>0.625</v>
      </c>
      <c r="K72" s="7">
        <v>0.60960000000000003</v>
      </c>
      <c r="L72" s="7">
        <v>0.61980000000000002</v>
      </c>
      <c r="M72" s="8">
        <v>49</v>
      </c>
      <c r="N72" s="8">
        <v>47</v>
      </c>
      <c r="O72" s="8">
        <v>52</v>
      </c>
      <c r="P72" s="8">
        <v>47</v>
      </c>
      <c r="Q72" s="8">
        <v>44</v>
      </c>
      <c r="R72" s="8">
        <v>49</v>
      </c>
      <c r="S72" s="8">
        <v>44</v>
      </c>
      <c r="T72" s="8">
        <v>41</v>
      </c>
      <c r="U72" s="8">
        <v>44</v>
      </c>
      <c r="V72" s="8">
        <v>45</v>
      </c>
      <c r="W72" s="8">
        <v>44</v>
      </c>
      <c r="X72" s="8">
        <v>48</v>
      </c>
      <c r="Y72" s="8">
        <v>45</v>
      </c>
      <c r="Z72" s="8">
        <v>44</v>
      </c>
      <c r="AA72" s="8">
        <v>48</v>
      </c>
    </row>
    <row r="73" spans="1:27">
      <c r="A73" s="9">
        <v>213001009048</v>
      </c>
      <c r="B73" s="6" t="s">
        <v>36</v>
      </c>
      <c r="C73" s="6" t="s">
        <v>30</v>
      </c>
      <c r="D73" s="10" t="s">
        <v>105</v>
      </c>
      <c r="E73" s="6" t="s">
        <v>29</v>
      </c>
      <c r="F73" s="6" t="str">
        <f t="shared" si="2"/>
        <v>D</v>
      </c>
      <c r="G73" s="7">
        <v>212</v>
      </c>
      <c r="H73" s="11">
        <v>239</v>
      </c>
      <c r="I73" s="11">
        <v>230</v>
      </c>
      <c r="J73" s="7">
        <v>0.57779999999999998</v>
      </c>
      <c r="K73" s="7">
        <v>0.60170000000000001</v>
      </c>
      <c r="L73" s="7">
        <v>0.61539999999999995</v>
      </c>
      <c r="M73" s="8">
        <v>46</v>
      </c>
      <c r="N73" s="8">
        <v>50</v>
      </c>
      <c r="O73" s="8">
        <v>50</v>
      </c>
      <c r="P73" s="8">
        <v>42</v>
      </c>
      <c r="Q73" s="8">
        <v>48</v>
      </c>
      <c r="R73" s="8">
        <v>44</v>
      </c>
      <c r="S73" s="8">
        <v>39</v>
      </c>
      <c r="T73" s="8">
        <v>45</v>
      </c>
      <c r="U73" s="8">
        <v>43</v>
      </c>
      <c r="V73" s="8">
        <v>42</v>
      </c>
      <c r="W73" s="8">
        <v>49</v>
      </c>
      <c r="X73" s="8">
        <v>46</v>
      </c>
      <c r="Y73" s="8">
        <v>42</v>
      </c>
      <c r="Z73" s="8">
        <v>49</v>
      </c>
      <c r="AA73" s="8">
        <v>46</v>
      </c>
    </row>
    <row r="74" spans="1:27">
      <c r="A74" s="9">
        <v>213001009056</v>
      </c>
      <c r="B74" s="6" t="s">
        <v>36</v>
      </c>
      <c r="C74" s="6" t="s">
        <v>30</v>
      </c>
      <c r="D74" s="10" t="s">
        <v>106</v>
      </c>
      <c r="E74" s="6" t="s">
        <v>29</v>
      </c>
      <c r="F74" s="6" t="str">
        <f t="shared" si="2"/>
        <v>D</v>
      </c>
      <c r="G74" s="7">
        <v>205</v>
      </c>
      <c r="H74" s="11">
        <v>224</v>
      </c>
      <c r="I74" s="11">
        <v>224</v>
      </c>
      <c r="J74" s="7">
        <v>0.55789999999999995</v>
      </c>
      <c r="K74" s="7">
        <v>0.56840000000000002</v>
      </c>
      <c r="L74" s="7">
        <v>0.59040000000000004</v>
      </c>
      <c r="M74" s="8">
        <v>45</v>
      </c>
      <c r="N74" s="8">
        <v>47</v>
      </c>
      <c r="O74" s="8">
        <v>47</v>
      </c>
      <c r="P74" s="8">
        <v>41</v>
      </c>
      <c r="Q74" s="8">
        <v>45</v>
      </c>
      <c r="R74" s="8">
        <v>45</v>
      </c>
      <c r="S74" s="8">
        <v>38</v>
      </c>
      <c r="T74" s="8">
        <v>44</v>
      </c>
      <c r="U74" s="8">
        <v>42</v>
      </c>
      <c r="V74" s="8">
        <v>42</v>
      </c>
      <c r="W74" s="8">
        <v>45</v>
      </c>
      <c r="X74" s="8">
        <v>45</v>
      </c>
      <c r="Y74" s="8">
        <v>42</v>
      </c>
      <c r="Z74" s="8">
        <v>45</v>
      </c>
      <c r="AA74" s="8">
        <v>45</v>
      </c>
    </row>
    <row r="75" spans="1:27">
      <c r="A75" s="9">
        <v>313001002714</v>
      </c>
      <c r="B75" s="6" t="s">
        <v>32</v>
      </c>
      <c r="C75" s="6" t="s">
        <v>50</v>
      </c>
      <c r="D75" s="10" t="s">
        <v>107</v>
      </c>
      <c r="E75" s="6" t="s">
        <v>29</v>
      </c>
      <c r="F75" s="6" t="str">
        <f t="shared" si="2"/>
        <v>B</v>
      </c>
      <c r="G75" s="7">
        <v>254</v>
      </c>
      <c r="H75" s="11">
        <v>269</v>
      </c>
      <c r="I75" s="11">
        <v>272</v>
      </c>
      <c r="J75" s="7">
        <v>0.71399999999999997</v>
      </c>
      <c r="K75" s="7">
        <v>0.71030000000000004</v>
      </c>
      <c r="L75" s="7">
        <v>0.71319999999999995</v>
      </c>
      <c r="M75" s="8">
        <v>56</v>
      </c>
      <c r="N75" s="8">
        <v>58</v>
      </c>
      <c r="O75" s="8">
        <v>56</v>
      </c>
      <c r="P75" s="8">
        <v>48</v>
      </c>
      <c r="Q75" s="8">
        <v>53</v>
      </c>
      <c r="R75" s="8">
        <v>53</v>
      </c>
      <c r="S75" s="8">
        <v>50</v>
      </c>
      <c r="T75" s="8">
        <v>52</v>
      </c>
      <c r="U75" s="8">
        <v>54</v>
      </c>
      <c r="V75" s="8">
        <v>49</v>
      </c>
      <c r="W75" s="8">
        <v>51</v>
      </c>
      <c r="X75" s="8">
        <v>54</v>
      </c>
      <c r="Y75" s="8">
        <v>49</v>
      </c>
      <c r="Z75" s="8">
        <v>51</v>
      </c>
      <c r="AA75" s="8">
        <v>54</v>
      </c>
    </row>
    <row r="76" spans="1:27">
      <c r="A76" s="9">
        <v>313001004750</v>
      </c>
      <c r="B76" s="6" t="s">
        <v>27</v>
      </c>
      <c r="C76" s="6" t="s">
        <v>27</v>
      </c>
      <c r="D76" s="10" t="s">
        <v>108</v>
      </c>
      <c r="E76" s="6" t="s">
        <v>29</v>
      </c>
      <c r="F76" s="6" t="str">
        <f t="shared" si="2"/>
        <v>C</v>
      </c>
      <c r="G76" s="7">
        <v>225</v>
      </c>
      <c r="H76" s="11">
        <v>234</v>
      </c>
      <c r="I76" s="11">
        <v>231</v>
      </c>
      <c r="J76" s="7">
        <v>0.59299999999999997</v>
      </c>
      <c r="K76" s="7">
        <v>0.60880000000000001</v>
      </c>
      <c r="L76" s="7">
        <v>0.62529999999999997</v>
      </c>
      <c r="M76" s="8">
        <v>49</v>
      </c>
      <c r="N76" s="8">
        <v>51</v>
      </c>
      <c r="O76" s="8">
        <v>49</v>
      </c>
      <c r="P76" s="8">
        <v>44</v>
      </c>
      <c r="Q76" s="8">
        <v>48</v>
      </c>
      <c r="R76" s="8">
        <v>45</v>
      </c>
      <c r="S76" s="8">
        <v>43</v>
      </c>
      <c r="T76" s="8">
        <v>43</v>
      </c>
      <c r="U76" s="8">
        <v>43</v>
      </c>
      <c r="V76" s="8">
        <v>45</v>
      </c>
      <c r="W76" s="8">
        <v>47</v>
      </c>
      <c r="X76" s="8">
        <v>47</v>
      </c>
      <c r="Y76" s="8">
        <v>45</v>
      </c>
      <c r="Z76" s="8">
        <v>47</v>
      </c>
      <c r="AA76" s="8">
        <v>47</v>
      </c>
    </row>
    <row r="77" spans="1:27">
      <c r="A77" s="9">
        <v>313001008411</v>
      </c>
      <c r="B77" s="6" t="s">
        <v>36</v>
      </c>
      <c r="C77" s="6" t="s">
        <v>36</v>
      </c>
      <c r="D77" s="10" t="s">
        <v>109</v>
      </c>
      <c r="E77" s="6" t="s">
        <v>29</v>
      </c>
      <c r="F77" s="6" t="str">
        <f t="shared" si="2"/>
        <v>D</v>
      </c>
      <c r="G77" s="7">
        <v>230</v>
      </c>
      <c r="H77" s="11">
        <v>230</v>
      </c>
      <c r="I77" s="11">
        <v>223</v>
      </c>
      <c r="J77" s="7">
        <v>0.62280000000000002</v>
      </c>
      <c r="K77" s="7">
        <v>0.62050000000000005</v>
      </c>
      <c r="L77" s="7">
        <v>0.62</v>
      </c>
      <c r="M77" s="8">
        <v>49</v>
      </c>
      <c r="N77" s="8">
        <v>48</v>
      </c>
      <c r="O77" s="8">
        <v>47</v>
      </c>
      <c r="P77" s="8">
        <v>48</v>
      </c>
      <c r="Q77" s="8">
        <v>47</v>
      </c>
      <c r="R77" s="8">
        <v>46</v>
      </c>
      <c r="S77" s="8">
        <v>43</v>
      </c>
      <c r="T77" s="8">
        <v>43</v>
      </c>
      <c r="U77" s="8">
        <v>41</v>
      </c>
      <c r="V77" s="8">
        <v>45</v>
      </c>
      <c r="W77" s="8">
        <v>46</v>
      </c>
      <c r="X77" s="8">
        <v>45</v>
      </c>
      <c r="Y77" s="8">
        <v>45</v>
      </c>
      <c r="Z77" s="8">
        <v>46</v>
      </c>
      <c r="AA77" s="8">
        <v>45</v>
      </c>
    </row>
    <row r="78" spans="1:27">
      <c r="A78" s="9">
        <v>413001004703</v>
      </c>
      <c r="B78" s="6" t="s">
        <v>27</v>
      </c>
      <c r="C78" s="6" t="s">
        <v>30</v>
      </c>
      <c r="D78" s="10" t="s">
        <v>110</v>
      </c>
      <c r="E78" s="6" t="s">
        <v>29</v>
      </c>
      <c r="F78" s="6" t="str">
        <f t="shared" si="2"/>
        <v>D</v>
      </c>
      <c r="G78" s="7">
        <v>203</v>
      </c>
      <c r="H78" s="11">
        <v>213</v>
      </c>
      <c r="I78" s="11">
        <v>208</v>
      </c>
      <c r="J78" s="7">
        <v>0.54690000000000005</v>
      </c>
      <c r="K78" s="7">
        <v>0.5544</v>
      </c>
      <c r="L78" s="7">
        <v>0.56399999999999995</v>
      </c>
      <c r="M78" s="8">
        <v>44</v>
      </c>
      <c r="N78" s="8">
        <v>46</v>
      </c>
      <c r="O78" s="8">
        <v>45</v>
      </c>
      <c r="P78" s="8">
        <v>39</v>
      </c>
      <c r="Q78" s="8">
        <v>42</v>
      </c>
      <c r="R78" s="8">
        <v>41</v>
      </c>
      <c r="S78" s="8">
        <v>38</v>
      </c>
      <c r="T78" s="8">
        <v>40</v>
      </c>
      <c r="U78" s="8">
        <v>39</v>
      </c>
      <c r="V78" s="8">
        <v>40</v>
      </c>
      <c r="W78" s="8">
        <v>42</v>
      </c>
      <c r="X78" s="8">
        <v>42</v>
      </c>
      <c r="Y78" s="8">
        <v>40</v>
      </c>
      <c r="Z78" s="8">
        <v>42</v>
      </c>
      <c r="AA78" s="8">
        <v>42</v>
      </c>
    </row>
    <row r="79" spans="1:27">
      <c r="A79" s="9">
        <v>113001013814</v>
      </c>
      <c r="B79" s="6" t="s">
        <v>36</v>
      </c>
      <c r="C79" s="6" t="s">
        <v>36</v>
      </c>
      <c r="D79" s="10" t="s">
        <v>111</v>
      </c>
      <c r="E79" s="6" t="s">
        <v>29</v>
      </c>
      <c r="F79" s="6" t="str">
        <f t="shared" si="2"/>
        <v>B</v>
      </c>
      <c r="G79" s="7">
        <v>264</v>
      </c>
      <c r="H79" s="11">
        <v>261</v>
      </c>
      <c r="I79" s="11">
        <v>255</v>
      </c>
      <c r="J79" s="7">
        <v>0.69799999999999995</v>
      </c>
      <c r="K79" s="7">
        <v>0.69950000000000001</v>
      </c>
      <c r="L79" s="7">
        <v>0.70089999999999997</v>
      </c>
      <c r="M79" s="8">
        <v>57</v>
      </c>
      <c r="N79" s="8">
        <v>55</v>
      </c>
      <c r="O79" s="8">
        <v>55</v>
      </c>
      <c r="P79" s="8">
        <v>53</v>
      </c>
      <c r="Q79" s="8">
        <v>54</v>
      </c>
      <c r="R79" s="8">
        <v>50</v>
      </c>
      <c r="S79" s="8">
        <v>49</v>
      </c>
      <c r="T79" s="8">
        <v>49</v>
      </c>
      <c r="U79" s="8">
        <v>48</v>
      </c>
      <c r="V79" s="8">
        <v>52</v>
      </c>
      <c r="W79" s="8">
        <v>51</v>
      </c>
      <c r="X79" s="8">
        <v>51</v>
      </c>
      <c r="Y79" s="8">
        <v>52</v>
      </c>
      <c r="Z79" s="8">
        <v>51</v>
      </c>
      <c r="AA79" s="8">
        <v>51</v>
      </c>
    </row>
    <row r="80" spans="1:27">
      <c r="A80" s="9">
        <v>113001028483</v>
      </c>
      <c r="B80" s="6" t="s">
        <v>32</v>
      </c>
      <c r="C80" s="6" t="s">
        <v>50</v>
      </c>
      <c r="D80" s="10" t="s">
        <v>112</v>
      </c>
      <c r="E80" s="6" t="s">
        <v>29</v>
      </c>
      <c r="F80" s="6" t="str">
        <f t="shared" si="2"/>
        <v>C</v>
      </c>
      <c r="G80" s="7">
        <v>236</v>
      </c>
      <c r="H80" s="11">
        <v>244</v>
      </c>
      <c r="I80" s="11">
        <v>250</v>
      </c>
      <c r="J80" s="7">
        <v>0.63</v>
      </c>
      <c r="K80" s="7">
        <v>0.63939999999999997</v>
      </c>
      <c r="L80" s="7">
        <v>0.65900000000000003</v>
      </c>
      <c r="M80" s="8">
        <v>51</v>
      </c>
      <c r="N80" s="8">
        <v>52</v>
      </c>
      <c r="O80" s="8">
        <v>53</v>
      </c>
      <c r="P80" s="8">
        <v>48</v>
      </c>
      <c r="Q80" s="8">
        <v>50</v>
      </c>
      <c r="R80" s="8">
        <v>52</v>
      </c>
      <c r="S80" s="8">
        <v>43</v>
      </c>
      <c r="T80" s="8">
        <v>44</v>
      </c>
      <c r="U80" s="8">
        <v>47</v>
      </c>
      <c r="V80" s="8">
        <v>47</v>
      </c>
      <c r="W80" s="8">
        <v>48</v>
      </c>
      <c r="X80" s="8">
        <v>48</v>
      </c>
      <c r="Y80" s="8">
        <v>47</v>
      </c>
      <c r="Z80" s="8">
        <v>48</v>
      </c>
      <c r="AA80" s="8">
        <v>48</v>
      </c>
    </row>
    <row r="81" spans="1:27">
      <c r="A81" s="9">
        <v>113001028469</v>
      </c>
      <c r="B81" s="6" t="s">
        <v>32</v>
      </c>
      <c r="C81" s="6" t="s">
        <v>50</v>
      </c>
      <c r="D81" s="10" t="s">
        <v>113</v>
      </c>
      <c r="E81" s="6" t="s">
        <v>29</v>
      </c>
      <c r="F81" s="6" t="str">
        <f t="shared" si="2"/>
        <v>C</v>
      </c>
      <c r="G81" s="7">
        <v>227</v>
      </c>
      <c r="H81" s="11">
        <v>238</v>
      </c>
      <c r="I81" s="11">
        <v>236</v>
      </c>
      <c r="J81" s="7">
        <v>0.60109999999999997</v>
      </c>
      <c r="K81" s="7">
        <v>0.61209999999999998</v>
      </c>
      <c r="L81" s="7">
        <v>0.63249999999999995</v>
      </c>
      <c r="M81" s="8">
        <v>51</v>
      </c>
      <c r="N81" s="8">
        <v>51</v>
      </c>
      <c r="O81" s="8">
        <v>52</v>
      </c>
      <c r="P81" s="8">
        <v>45</v>
      </c>
      <c r="Q81" s="8">
        <v>48</v>
      </c>
      <c r="R81" s="8">
        <v>46</v>
      </c>
      <c r="S81" s="8">
        <v>43</v>
      </c>
      <c r="T81" s="8">
        <v>45</v>
      </c>
      <c r="U81" s="8">
        <v>45</v>
      </c>
      <c r="V81" s="8">
        <v>43</v>
      </c>
      <c r="W81" s="8">
        <v>47</v>
      </c>
      <c r="X81" s="8">
        <v>46</v>
      </c>
      <c r="Y81" s="8">
        <v>43</v>
      </c>
      <c r="Z81" s="8">
        <v>47</v>
      </c>
      <c r="AA81" s="8">
        <v>46</v>
      </c>
    </row>
    <row r="82" spans="1:27">
      <c r="A82" s="9">
        <v>113001028919</v>
      </c>
      <c r="B82" s="6" t="s">
        <v>32</v>
      </c>
      <c r="C82" s="6" t="s">
        <v>50</v>
      </c>
      <c r="D82" s="10" t="s">
        <v>114</v>
      </c>
      <c r="E82" s="6" t="s">
        <v>29</v>
      </c>
      <c r="F82" s="6" t="str">
        <f t="shared" si="2"/>
        <v>C</v>
      </c>
      <c r="G82" s="7">
        <v>232</v>
      </c>
      <c r="H82" s="11">
        <v>245</v>
      </c>
      <c r="I82" s="11">
        <v>244</v>
      </c>
      <c r="J82" s="7">
        <v>0.60329999999999995</v>
      </c>
      <c r="K82" s="7">
        <v>0.62870000000000004</v>
      </c>
      <c r="L82" s="7">
        <v>0.65039999999999998</v>
      </c>
      <c r="M82" s="8">
        <v>51</v>
      </c>
      <c r="N82" s="8">
        <v>53</v>
      </c>
      <c r="O82" s="8">
        <v>52</v>
      </c>
      <c r="P82" s="8">
        <v>46</v>
      </c>
      <c r="Q82" s="8">
        <v>49</v>
      </c>
      <c r="R82" s="8">
        <v>50</v>
      </c>
      <c r="S82" s="8">
        <v>42</v>
      </c>
      <c r="T82" s="8">
        <v>46</v>
      </c>
      <c r="U82" s="8">
        <v>45</v>
      </c>
      <c r="V82" s="8">
        <v>46</v>
      </c>
      <c r="W82" s="8">
        <v>48</v>
      </c>
      <c r="X82" s="8">
        <v>49</v>
      </c>
      <c r="Y82" s="8">
        <v>46</v>
      </c>
      <c r="Z82" s="8">
        <v>48</v>
      </c>
      <c r="AA82" s="8">
        <v>49</v>
      </c>
    </row>
    <row r="83" spans="1:27">
      <c r="A83" s="9">
        <v>113001029095</v>
      </c>
      <c r="B83" s="6" t="s">
        <v>27</v>
      </c>
      <c r="C83" s="6" t="s">
        <v>27</v>
      </c>
      <c r="D83" s="10" t="s">
        <v>115</v>
      </c>
      <c r="E83" s="6" t="s">
        <v>29</v>
      </c>
      <c r="F83" s="6" t="str">
        <f t="shared" si="2"/>
        <v>D</v>
      </c>
      <c r="G83" s="7">
        <v>207</v>
      </c>
      <c r="H83" s="11">
        <v>219</v>
      </c>
      <c r="I83" s="11">
        <v>221</v>
      </c>
      <c r="J83" s="7">
        <v>0.56520000000000004</v>
      </c>
      <c r="K83" s="7">
        <v>0.57210000000000005</v>
      </c>
      <c r="L83" s="7">
        <v>0.5837</v>
      </c>
      <c r="M83" s="8">
        <v>45</v>
      </c>
      <c r="N83" s="8">
        <v>48</v>
      </c>
      <c r="O83" s="8">
        <v>47</v>
      </c>
      <c r="P83" s="8">
        <v>41</v>
      </c>
      <c r="Q83" s="8">
        <v>43</v>
      </c>
      <c r="R83" s="8">
        <v>43</v>
      </c>
      <c r="S83" s="8">
        <v>40</v>
      </c>
      <c r="T83" s="8">
        <v>41</v>
      </c>
      <c r="U83" s="8">
        <v>42</v>
      </c>
      <c r="V83" s="8">
        <v>41</v>
      </c>
      <c r="W83" s="8">
        <v>43</v>
      </c>
      <c r="X83" s="8">
        <v>45</v>
      </c>
      <c r="Y83" s="8">
        <v>41</v>
      </c>
      <c r="Z83" s="8">
        <v>43</v>
      </c>
      <c r="AA83" s="8">
        <v>45</v>
      </c>
    </row>
    <row r="84" spans="1:27">
      <c r="A84" s="9">
        <v>313001029396</v>
      </c>
      <c r="B84" s="6" t="s">
        <v>27</v>
      </c>
      <c r="C84" s="6" t="s">
        <v>27</v>
      </c>
      <c r="D84" s="10" t="s">
        <v>116</v>
      </c>
      <c r="E84" s="6" t="s">
        <v>29</v>
      </c>
      <c r="F84" s="6" t="str">
        <f t="shared" si="2"/>
        <v>D</v>
      </c>
      <c r="G84" s="7">
        <v>199</v>
      </c>
      <c r="H84" s="11">
        <v>207</v>
      </c>
      <c r="I84" s="11">
        <v>213</v>
      </c>
      <c r="J84" s="7">
        <v>0.54700000000000004</v>
      </c>
      <c r="K84" s="7">
        <v>0.54749999999999999</v>
      </c>
      <c r="L84" s="7">
        <v>0.55700000000000005</v>
      </c>
      <c r="M84" s="8">
        <v>42</v>
      </c>
      <c r="N84" s="8">
        <v>44</v>
      </c>
      <c r="O84" s="8">
        <v>46</v>
      </c>
      <c r="P84" s="8">
        <v>40</v>
      </c>
      <c r="Q84" s="8">
        <v>41</v>
      </c>
      <c r="R84" s="8">
        <v>42</v>
      </c>
      <c r="S84" s="8">
        <v>37</v>
      </c>
      <c r="T84" s="8">
        <v>39</v>
      </c>
      <c r="U84" s="8">
        <v>39</v>
      </c>
      <c r="V84" s="8">
        <v>41</v>
      </c>
      <c r="W84" s="8">
        <v>41</v>
      </c>
      <c r="X84" s="8">
        <v>43</v>
      </c>
      <c r="Y84" s="8">
        <v>41</v>
      </c>
      <c r="Z84" s="8">
        <v>41</v>
      </c>
      <c r="AA84" s="8">
        <v>43</v>
      </c>
    </row>
    <row r="85" spans="1:27">
      <c r="A85" s="9">
        <v>113001029851</v>
      </c>
      <c r="B85" s="6" t="s">
        <v>27</v>
      </c>
      <c r="C85" s="6" t="s">
        <v>27</v>
      </c>
      <c r="D85" s="10" t="s">
        <v>117</v>
      </c>
      <c r="E85" s="6" t="s">
        <v>29</v>
      </c>
      <c r="F85" s="6" t="str">
        <f t="shared" si="2"/>
        <v>D</v>
      </c>
      <c r="G85" s="7">
        <v>192</v>
      </c>
      <c r="H85" s="11">
        <v>198</v>
      </c>
      <c r="I85" s="11">
        <v>201</v>
      </c>
      <c r="J85" s="7">
        <v>0.52100000000000002</v>
      </c>
      <c r="K85" s="7">
        <v>0.52110000000000001</v>
      </c>
      <c r="L85" s="7">
        <v>0.52690000000000003</v>
      </c>
      <c r="M85" s="8">
        <v>41</v>
      </c>
      <c r="N85" s="8">
        <v>42</v>
      </c>
      <c r="O85" s="8">
        <v>44</v>
      </c>
      <c r="P85" s="8">
        <v>37</v>
      </c>
      <c r="Q85" s="8">
        <v>39</v>
      </c>
      <c r="R85" s="8">
        <v>40</v>
      </c>
      <c r="S85" s="8">
        <v>37</v>
      </c>
      <c r="T85" s="8">
        <v>37</v>
      </c>
      <c r="U85" s="8">
        <v>38</v>
      </c>
      <c r="V85" s="8">
        <v>38</v>
      </c>
      <c r="W85" s="8">
        <v>39</v>
      </c>
      <c r="X85" s="8">
        <v>40</v>
      </c>
      <c r="Y85" s="8">
        <v>38</v>
      </c>
      <c r="Z85" s="8">
        <v>39</v>
      </c>
      <c r="AA85" s="8">
        <v>40</v>
      </c>
    </row>
    <row r="86" spans="1:27">
      <c r="A86" s="9">
        <v>113001030093</v>
      </c>
      <c r="B86" s="6" t="s">
        <v>32</v>
      </c>
      <c r="C86" s="6" t="s">
        <v>33</v>
      </c>
      <c r="D86" s="10" t="s">
        <v>118</v>
      </c>
      <c r="E86" s="6" t="s">
        <v>29</v>
      </c>
      <c r="F86" s="6" t="str">
        <f t="shared" si="2"/>
        <v>C</v>
      </c>
      <c r="G86" s="7">
        <v>244</v>
      </c>
      <c r="H86" s="11">
        <v>241</v>
      </c>
      <c r="I86" s="11">
        <v>242</v>
      </c>
      <c r="J86" s="7">
        <v>0.63739999999999997</v>
      </c>
      <c r="K86" s="7">
        <v>0.64539999999999997</v>
      </c>
      <c r="L86" s="7">
        <v>0.65710000000000002</v>
      </c>
      <c r="M86" s="8">
        <v>53</v>
      </c>
      <c r="N86" s="8">
        <v>50</v>
      </c>
      <c r="O86" s="8">
        <v>51</v>
      </c>
      <c r="P86" s="8">
        <v>47</v>
      </c>
      <c r="Q86" s="8">
        <v>47</v>
      </c>
      <c r="R86" s="8">
        <v>48</v>
      </c>
      <c r="S86" s="8">
        <v>46</v>
      </c>
      <c r="T86" s="8">
        <v>46</v>
      </c>
      <c r="U86" s="8">
        <v>45</v>
      </c>
      <c r="V86" s="8">
        <v>50</v>
      </c>
      <c r="W86" s="8">
        <v>49</v>
      </c>
      <c r="X86" s="8">
        <v>49</v>
      </c>
      <c r="Y86" s="8">
        <v>50</v>
      </c>
      <c r="Z86" s="8">
        <v>49</v>
      </c>
      <c r="AA86" s="8">
        <v>49</v>
      </c>
    </row>
    <row r="87" spans="1:27">
      <c r="A87" s="9">
        <v>113001029893</v>
      </c>
      <c r="B87" s="6" t="s">
        <v>36</v>
      </c>
      <c r="C87" s="6" t="s">
        <v>36</v>
      </c>
      <c r="D87" s="10" t="s">
        <v>119</v>
      </c>
      <c r="E87" s="6" t="s">
        <v>29</v>
      </c>
      <c r="F87" s="6" t="str">
        <f t="shared" si="2"/>
        <v>C</v>
      </c>
      <c r="G87" s="7">
        <v>247</v>
      </c>
      <c r="H87" s="11">
        <v>238</v>
      </c>
      <c r="I87" s="11">
        <v>252</v>
      </c>
      <c r="J87" s="7">
        <v>0.68010000000000004</v>
      </c>
      <c r="K87" s="7">
        <v>0.65949999999999998</v>
      </c>
      <c r="L87" s="7">
        <v>0.66300000000000003</v>
      </c>
      <c r="M87" s="8">
        <v>54</v>
      </c>
      <c r="N87" s="8">
        <v>52</v>
      </c>
      <c r="O87" s="8">
        <v>54</v>
      </c>
      <c r="P87" s="8">
        <v>50</v>
      </c>
      <c r="Q87" s="8">
        <v>48</v>
      </c>
      <c r="R87" s="8">
        <v>50</v>
      </c>
      <c r="S87" s="8">
        <v>45</v>
      </c>
      <c r="T87" s="8">
        <v>43</v>
      </c>
      <c r="U87" s="8">
        <v>47</v>
      </c>
      <c r="V87" s="8">
        <v>49</v>
      </c>
      <c r="W87" s="8">
        <v>46</v>
      </c>
      <c r="X87" s="8">
        <v>51</v>
      </c>
      <c r="Y87" s="8">
        <v>49</v>
      </c>
      <c r="Z87" s="8">
        <v>46</v>
      </c>
      <c r="AA87" s="8">
        <v>51</v>
      </c>
    </row>
    <row r="88" spans="1:27">
      <c r="A88" s="9">
        <v>113001030085</v>
      </c>
      <c r="B88" s="6" t="s">
        <v>36</v>
      </c>
      <c r="C88" s="6" t="s">
        <v>36</v>
      </c>
      <c r="D88" s="10" t="s">
        <v>120</v>
      </c>
      <c r="E88" s="6" t="s">
        <v>29</v>
      </c>
      <c r="F88" s="6" t="str">
        <f t="shared" si="2"/>
        <v>D</v>
      </c>
      <c r="G88" s="7">
        <v>213</v>
      </c>
      <c r="H88" s="11">
        <v>220</v>
      </c>
      <c r="I88" s="11">
        <v>217</v>
      </c>
      <c r="J88" s="7">
        <v>0.58760000000000001</v>
      </c>
      <c r="K88" s="7">
        <v>0.59050000000000002</v>
      </c>
      <c r="L88" s="7">
        <v>0.58499999999999996</v>
      </c>
      <c r="M88" s="8">
        <v>46</v>
      </c>
      <c r="N88" s="8">
        <v>47</v>
      </c>
      <c r="O88" s="8">
        <v>47</v>
      </c>
      <c r="P88" s="8">
        <v>43</v>
      </c>
      <c r="Q88" s="8">
        <v>44</v>
      </c>
      <c r="R88" s="8">
        <v>44</v>
      </c>
      <c r="S88" s="8">
        <v>39</v>
      </c>
      <c r="T88" s="8">
        <v>41</v>
      </c>
      <c r="U88" s="8">
        <v>40</v>
      </c>
      <c r="V88" s="8">
        <v>42</v>
      </c>
      <c r="W88" s="8">
        <v>44</v>
      </c>
      <c r="X88" s="8">
        <v>43</v>
      </c>
      <c r="Y88" s="8">
        <v>42</v>
      </c>
      <c r="Z88" s="8">
        <v>44</v>
      </c>
      <c r="AA88" s="8">
        <v>43</v>
      </c>
    </row>
    <row r="89" spans="1:27">
      <c r="A89" s="9">
        <v>313001002251</v>
      </c>
      <c r="B89" s="6" t="s">
        <v>36</v>
      </c>
      <c r="C89" s="6" t="s">
        <v>36</v>
      </c>
      <c r="D89" s="10" t="s">
        <v>121</v>
      </c>
      <c r="E89" s="6" t="s">
        <v>29</v>
      </c>
      <c r="F89" s="6" t="str">
        <f t="shared" si="2"/>
        <v>A</v>
      </c>
      <c r="G89" s="7">
        <v>280</v>
      </c>
      <c r="H89" s="11">
        <v>302</v>
      </c>
      <c r="I89" s="11">
        <v>283</v>
      </c>
      <c r="J89" s="7">
        <v>0.74390000000000001</v>
      </c>
      <c r="K89" s="7">
        <v>0.76949999999999996</v>
      </c>
      <c r="L89" s="7">
        <v>0.76690000000000003</v>
      </c>
      <c r="M89" s="8">
        <v>60</v>
      </c>
      <c r="N89" s="8">
        <v>63</v>
      </c>
      <c r="O89" s="8">
        <v>59</v>
      </c>
      <c r="P89" s="8">
        <v>55</v>
      </c>
      <c r="Q89" s="8">
        <v>59</v>
      </c>
      <c r="R89" s="8">
        <v>55</v>
      </c>
      <c r="S89" s="8">
        <v>55</v>
      </c>
      <c r="T89" s="8">
        <v>60</v>
      </c>
      <c r="U89" s="8">
        <v>57</v>
      </c>
      <c r="V89" s="8">
        <v>55</v>
      </c>
      <c r="W89" s="8">
        <v>59</v>
      </c>
      <c r="X89" s="8">
        <v>55</v>
      </c>
      <c r="Y89" s="8">
        <v>55</v>
      </c>
      <c r="Z89" s="8">
        <v>59</v>
      </c>
      <c r="AA89" s="8">
        <v>55</v>
      </c>
    </row>
    <row r="90" spans="1:27">
      <c r="A90" s="9">
        <v>313001002421</v>
      </c>
      <c r="B90" s="6" t="s">
        <v>32</v>
      </c>
      <c r="C90" s="6" t="s">
        <v>33</v>
      </c>
      <c r="D90" s="10" t="s">
        <v>122</v>
      </c>
      <c r="E90" s="6" t="s">
        <v>29</v>
      </c>
      <c r="F90" s="6" t="str">
        <f t="shared" si="2"/>
        <v>A+</v>
      </c>
      <c r="G90" s="7">
        <v>283</v>
      </c>
      <c r="H90" s="11">
        <v>307</v>
      </c>
      <c r="I90" s="11">
        <v>309</v>
      </c>
      <c r="J90" s="7">
        <v>0.7712</v>
      </c>
      <c r="K90" s="7">
        <v>0.77190000000000003</v>
      </c>
      <c r="L90" s="7">
        <v>0.79079999999999995</v>
      </c>
      <c r="M90" s="8">
        <v>58</v>
      </c>
      <c r="N90" s="8">
        <v>62</v>
      </c>
      <c r="O90" s="8">
        <v>61</v>
      </c>
      <c r="P90" s="8">
        <v>57</v>
      </c>
      <c r="Q90" s="8">
        <v>62</v>
      </c>
      <c r="R90" s="8">
        <v>63</v>
      </c>
      <c r="S90" s="8">
        <v>55</v>
      </c>
      <c r="T90" s="8">
        <v>61</v>
      </c>
      <c r="U90" s="8">
        <v>60</v>
      </c>
      <c r="V90" s="8">
        <v>55</v>
      </c>
      <c r="W90" s="8">
        <v>61</v>
      </c>
      <c r="X90" s="8">
        <v>62</v>
      </c>
      <c r="Y90" s="8">
        <v>55</v>
      </c>
      <c r="Z90" s="8">
        <v>61</v>
      </c>
      <c r="AA90" s="8">
        <v>62</v>
      </c>
    </row>
    <row r="91" spans="1:27">
      <c r="A91" s="9">
        <v>113001001972</v>
      </c>
      <c r="B91" s="6" t="s">
        <v>32</v>
      </c>
      <c r="C91" s="6" t="s">
        <v>50</v>
      </c>
      <c r="D91" s="10" t="s">
        <v>123</v>
      </c>
      <c r="E91" s="6" t="s">
        <v>29</v>
      </c>
      <c r="F91" s="6" t="str">
        <f t="shared" si="2"/>
        <v>C</v>
      </c>
      <c r="G91" s="7">
        <v>235</v>
      </c>
      <c r="H91" s="11">
        <v>241</v>
      </c>
      <c r="I91" s="11">
        <v>246</v>
      </c>
      <c r="J91" s="7">
        <v>0.63990000000000002</v>
      </c>
      <c r="K91" s="7">
        <v>0.64249999999999996</v>
      </c>
      <c r="L91" s="7">
        <v>0.6502</v>
      </c>
      <c r="M91" s="8">
        <v>50</v>
      </c>
      <c r="N91" s="8">
        <v>51</v>
      </c>
      <c r="O91" s="8">
        <v>52</v>
      </c>
      <c r="P91" s="8">
        <v>47</v>
      </c>
      <c r="Q91" s="8">
        <v>49</v>
      </c>
      <c r="R91" s="8">
        <v>50</v>
      </c>
      <c r="S91" s="8">
        <v>44</v>
      </c>
      <c r="T91" s="8">
        <v>44</v>
      </c>
      <c r="U91" s="8">
        <v>46</v>
      </c>
      <c r="V91" s="8">
        <v>46</v>
      </c>
      <c r="W91" s="8">
        <v>48</v>
      </c>
      <c r="X91" s="8">
        <v>49</v>
      </c>
      <c r="Y91" s="8">
        <v>46</v>
      </c>
      <c r="Z91" s="8">
        <v>48</v>
      </c>
      <c r="AA91" s="8">
        <v>49</v>
      </c>
    </row>
    <row r="92" spans="1:27">
      <c r="A92" s="9">
        <v>213001001942</v>
      </c>
      <c r="B92" s="6" t="s">
        <v>32</v>
      </c>
      <c r="C92" s="6" t="s">
        <v>30</v>
      </c>
      <c r="D92" s="10" t="s">
        <v>124</v>
      </c>
      <c r="E92" s="6" t="s">
        <v>29</v>
      </c>
      <c r="F92" s="6" t="str">
        <f t="shared" si="2"/>
        <v>D</v>
      </c>
      <c r="G92" s="7">
        <v>197</v>
      </c>
      <c r="H92" s="11">
        <v>208</v>
      </c>
      <c r="I92" s="11">
        <v>194</v>
      </c>
      <c r="J92" s="7">
        <v>0.50880000000000003</v>
      </c>
      <c r="K92" s="7">
        <v>0.53080000000000005</v>
      </c>
      <c r="L92" s="7">
        <v>0.54059999999999997</v>
      </c>
      <c r="M92" s="8">
        <v>43</v>
      </c>
      <c r="N92" s="8">
        <v>45</v>
      </c>
      <c r="O92" s="8">
        <v>43</v>
      </c>
      <c r="P92" s="8">
        <v>38</v>
      </c>
      <c r="Q92" s="8">
        <v>38</v>
      </c>
      <c r="R92" s="8">
        <v>37</v>
      </c>
      <c r="S92" s="8">
        <v>37</v>
      </c>
      <c r="T92" s="8">
        <v>42</v>
      </c>
      <c r="U92" s="8">
        <v>36</v>
      </c>
      <c r="V92" s="8">
        <v>39</v>
      </c>
      <c r="W92" s="8">
        <v>42</v>
      </c>
      <c r="X92" s="8">
        <v>39</v>
      </c>
      <c r="Y92" s="8">
        <v>39</v>
      </c>
      <c r="Z92" s="8">
        <v>42</v>
      </c>
      <c r="AA92" s="8">
        <v>39</v>
      </c>
    </row>
    <row r="93" spans="1:27">
      <c r="A93" s="9">
        <v>113001028421</v>
      </c>
      <c r="B93" s="6" t="s">
        <v>27</v>
      </c>
      <c r="C93" s="6" t="s">
        <v>27</v>
      </c>
      <c r="D93" s="10" t="s">
        <v>125</v>
      </c>
      <c r="E93" s="6" t="s">
        <v>29</v>
      </c>
      <c r="F93" s="6" t="str">
        <f t="shared" si="2"/>
        <v>D</v>
      </c>
      <c r="G93" s="7">
        <v>211</v>
      </c>
      <c r="H93" s="11">
        <v>219</v>
      </c>
      <c r="I93" s="11">
        <v>222</v>
      </c>
      <c r="J93" s="7">
        <v>0.5766</v>
      </c>
      <c r="K93" s="7">
        <v>0.58579999999999999</v>
      </c>
      <c r="L93" s="7">
        <v>0.58930000000000005</v>
      </c>
      <c r="M93" s="8">
        <v>47</v>
      </c>
      <c r="N93" s="8">
        <v>46</v>
      </c>
      <c r="O93" s="8">
        <v>47</v>
      </c>
      <c r="P93" s="8">
        <v>42</v>
      </c>
      <c r="Q93" s="8">
        <v>44</v>
      </c>
      <c r="R93" s="8">
        <v>43</v>
      </c>
      <c r="S93" s="8">
        <v>39</v>
      </c>
      <c r="T93" s="8">
        <v>41</v>
      </c>
      <c r="U93" s="8">
        <v>41</v>
      </c>
      <c r="V93" s="8">
        <v>42</v>
      </c>
      <c r="W93" s="8">
        <v>43</v>
      </c>
      <c r="X93" s="8">
        <v>46</v>
      </c>
      <c r="Y93" s="8">
        <v>42</v>
      </c>
      <c r="Z93" s="8">
        <v>43</v>
      </c>
      <c r="AA93" s="8">
        <v>46</v>
      </c>
    </row>
    <row r="94" spans="1:27">
      <c r="A94" s="9">
        <v>113001028927</v>
      </c>
      <c r="B94" s="6" t="s">
        <v>36</v>
      </c>
      <c r="C94" s="6" t="s">
        <v>36</v>
      </c>
      <c r="D94" s="10" t="s">
        <v>126</v>
      </c>
      <c r="E94" s="6" t="s">
        <v>29</v>
      </c>
      <c r="F94" s="6" t="str">
        <f t="shared" si="2"/>
        <v>C</v>
      </c>
      <c r="G94" s="7">
        <v>233</v>
      </c>
      <c r="H94" s="11">
        <v>240</v>
      </c>
      <c r="I94" s="11">
        <v>245</v>
      </c>
      <c r="J94" s="7">
        <v>0.62070000000000003</v>
      </c>
      <c r="K94" s="7">
        <v>0.63770000000000004</v>
      </c>
      <c r="L94" s="7">
        <v>0.65049999999999997</v>
      </c>
      <c r="M94" s="8">
        <v>51</v>
      </c>
      <c r="N94" s="8">
        <v>52</v>
      </c>
      <c r="O94" s="8">
        <v>52</v>
      </c>
      <c r="P94" s="8">
        <v>46</v>
      </c>
      <c r="Q94" s="8">
        <v>49</v>
      </c>
      <c r="R94" s="8">
        <v>49</v>
      </c>
      <c r="S94" s="8">
        <v>44</v>
      </c>
      <c r="T94" s="8">
        <v>45</v>
      </c>
      <c r="U94" s="8">
        <v>46</v>
      </c>
      <c r="V94" s="8">
        <v>46</v>
      </c>
      <c r="W94" s="8">
        <v>47</v>
      </c>
      <c r="X94" s="8">
        <v>49</v>
      </c>
      <c r="Y94" s="8">
        <v>46</v>
      </c>
      <c r="Z94" s="8">
        <v>47</v>
      </c>
      <c r="AA94" s="8">
        <v>49</v>
      </c>
    </row>
    <row r="95" spans="1:27">
      <c r="A95" s="9">
        <v>313001000568</v>
      </c>
      <c r="B95" s="6" t="s">
        <v>32</v>
      </c>
      <c r="C95" s="6" t="s">
        <v>33</v>
      </c>
      <c r="D95" s="10" t="s">
        <v>127</v>
      </c>
      <c r="E95" s="6" t="s">
        <v>29</v>
      </c>
      <c r="F95" s="6" t="str">
        <f t="shared" si="2"/>
        <v>A</v>
      </c>
      <c r="G95" s="7">
        <v>267</v>
      </c>
      <c r="H95" s="11">
        <v>283</v>
      </c>
      <c r="I95" s="11">
        <v>284</v>
      </c>
      <c r="J95" s="7">
        <v>0.71950000000000003</v>
      </c>
      <c r="K95" s="7">
        <v>0.73580000000000001</v>
      </c>
      <c r="L95" s="7">
        <v>0.74339999999999995</v>
      </c>
      <c r="M95" s="8">
        <v>57</v>
      </c>
      <c r="N95" s="8">
        <v>60</v>
      </c>
      <c r="O95" s="8">
        <v>60</v>
      </c>
      <c r="P95" s="8">
        <v>53</v>
      </c>
      <c r="Q95" s="8">
        <v>57</v>
      </c>
      <c r="R95" s="8">
        <v>57</v>
      </c>
      <c r="S95" s="8">
        <v>50</v>
      </c>
      <c r="T95" s="8">
        <v>55</v>
      </c>
      <c r="U95" s="8">
        <v>55</v>
      </c>
      <c r="V95" s="8">
        <v>54</v>
      </c>
      <c r="W95" s="8">
        <v>55</v>
      </c>
      <c r="X95" s="8">
        <v>55</v>
      </c>
      <c r="Y95" s="8">
        <v>54</v>
      </c>
      <c r="Z95" s="8">
        <v>55</v>
      </c>
      <c r="AA95" s="8">
        <v>55</v>
      </c>
    </row>
    <row r="96" spans="1:27">
      <c r="A96" s="9">
        <v>313001001181</v>
      </c>
      <c r="B96" s="6" t="s">
        <v>36</v>
      </c>
      <c r="C96" s="6" t="s">
        <v>36</v>
      </c>
      <c r="D96" s="10" t="s">
        <v>128</v>
      </c>
      <c r="E96" s="6" t="s">
        <v>29</v>
      </c>
      <c r="F96" s="6" t="str">
        <f t="shared" si="2"/>
        <v>B</v>
      </c>
      <c r="G96" s="7">
        <v>244</v>
      </c>
      <c r="H96" s="11">
        <v>255</v>
      </c>
      <c r="I96" s="11">
        <v>262</v>
      </c>
      <c r="J96" s="7">
        <v>0.66859999999999997</v>
      </c>
      <c r="K96" s="7">
        <v>0.6784</v>
      </c>
      <c r="L96" s="7">
        <v>0.68540000000000001</v>
      </c>
      <c r="M96" s="8">
        <v>53</v>
      </c>
      <c r="N96" s="8">
        <v>55</v>
      </c>
      <c r="O96" s="8">
        <v>56</v>
      </c>
      <c r="P96" s="8">
        <v>48</v>
      </c>
      <c r="Q96" s="8">
        <v>51</v>
      </c>
      <c r="R96" s="8">
        <v>52</v>
      </c>
      <c r="S96" s="8">
        <v>46</v>
      </c>
      <c r="T96" s="8">
        <v>48</v>
      </c>
      <c r="U96" s="8">
        <v>50</v>
      </c>
      <c r="V96" s="8">
        <v>48</v>
      </c>
      <c r="W96" s="8">
        <v>50</v>
      </c>
      <c r="X96" s="8">
        <v>52</v>
      </c>
      <c r="Y96" s="8">
        <v>48</v>
      </c>
      <c r="Z96" s="8">
        <v>50</v>
      </c>
      <c r="AA96" s="8">
        <v>52</v>
      </c>
    </row>
    <row r="97" spans="1:27">
      <c r="A97" s="9">
        <v>313001013783</v>
      </c>
      <c r="B97" s="6" t="s">
        <v>36</v>
      </c>
      <c r="C97" s="6" t="s">
        <v>36</v>
      </c>
      <c r="D97" s="10" t="s">
        <v>129</v>
      </c>
      <c r="E97" s="6" t="s">
        <v>29</v>
      </c>
      <c r="F97" s="6" t="str">
        <f t="shared" si="2"/>
        <v>D</v>
      </c>
      <c r="G97" s="7">
        <v>223</v>
      </c>
      <c r="H97" s="11">
        <v>219</v>
      </c>
      <c r="I97" s="11">
        <v>236</v>
      </c>
      <c r="J97" s="7">
        <v>0.58220000000000005</v>
      </c>
      <c r="K97" s="7">
        <v>0.5958</v>
      </c>
      <c r="L97" s="7">
        <v>0.61070000000000002</v>
      </c>
      <c r="M97" s="8">
        <v>47</v>
      </c>
      <c r="N97" s="8">
        <v>46</v>
      </c>
      <c r="O97" s="8">
        <v>51</v>
      </c>
      <c r="P97" s="8">
        <v>47</v>
      </c>
      <c r="Q97" s="8">
        <v>44</v>
      </c>
      <c r="R97" s="8">
        <v>48</v>
      </c>
      <c r="S97" s="8">
        <v>41</v>
      </c>
      <c r="T97" s="8">
        <v>42</v>
      </c>
      <c r="U97" s="8">
        <v>44</v>
      </c>
      <c r="V97" s="8">
        <v>44</v>
      </c>
      <c r="W97" s="8">
        <v>44</v>
      </c>
      <c r="X97" s="8">
        <v>47</v>
      </c>
      <c r="Y97" s="8">
        <v>44</v>
      </c>
      <c r="Z97" s="8">
        <v>44</v>
      </c>
      <c r="AA97" s="8">
        <v>47</v>
      </c>
    </row>
    <row r="98" spans="1:27">
      <c r="A98" s="9">
        <v>313001027059</v>
      </c>
      <c r="B98" s="6" t="s">
        <v>36</v>
      </c>
      <c r="C98" s="6" t="s">
        <v>36</v>
      </c>
      <c r="D98" s="10" t="s">
        <v>130</v>
      </c>
      <c r="E98" s="6" t="s">
        <v>29</v>
      </c>
      <c r="F98" s="6" t="str">
        <f t="shared" ref="F98:F104" si="3">+VLOOKUP(A98,clas_2024,3,FALSE)</f>
        <v>C</v>
      </c>
      <c r="G98" s="7">
        <v>231</v>
      </c>
      <c r="H98" s="11">
        <v>240</v>
      </c>
      <c r="I98" s="11">
        <v>245</v>
      </c>
      <c r="J98" s="7">
        <v>0.60560000000000003</v>
      </c>
      <c r="K98" s="7">
        <v>0.62139999999999995</v>
      </c>
      <c r="L98" s="7">
        <v>0.64700000000000002</v>
      </c>
      <c r="M98" s="8">
        <v>49</v>
      </c>
      <c r="N98" s="8">
        <v>51</v>
      </c>
      <c r="O98" s="8">
        <v>52</v>
      </c>
      <c r="P98" s="8">
        <v>48</v>
      </c>
      <c r="Q98" s="8">
        <v>49</v>
      </c>
      <c r="R98" s="8">
        <v>51</v>
      </c>
      <c r="S98" s="8">
        <v>42</v>
      </c>
      <c r="T98" s="8">
        <v>44</v>
      </c>
      <c r="U98" s="8">
        <v>44</v>
      </c>
      <c r="V98" s="8">
        <v>46</v>
      </c>
      <c r="W98" s="8">
        <v>47</v>
      </c>
      <c r="X98" s="8">
        <v>49</v>
      </c>
      <c r="Y98" s="8">
        <v>46</v>
      </c>
      <c r="Z98" s="8">
        <v>47</v>
      </c>
      <c r="AA98" s="8">
        <v>49</v>
      </c>
    </row>
    <row r="99" spans="1:27">
      <c r="A99" s="9">
        <v>313001027199</v>
      </c>
      <c r="B99" s="6" t="s">
        <v>36</v>
      </c>
      <c r="C99" s="6" t="s">
        <v>36</v>
      </c>
      <c r="D99" s="10" t="s">
        <v>131</v>
      </c>
      <c r="E99" s="6" t="s">
        <v>29</v>
      </c>
      <c r="F99" s="6" t="str">
        <f t="shared" si="3"/>
        <v>B</v>
      </c>
      <c r="G99" s="7">
        <v>248</v>
      </c>
      <c r="H99" s="11">
        <v>260</v>
      </c>
      <c r="I99" s="11">
        <v>246</v>
      </c>
      <c r="J99" s="7">
        <v>0.6724</v>
      </c>
      <c r="K99" s="7">
        <v>0.67949999999999999</v>
      </c>
      <c r="L99" s="7">
        <v>0.67589999999999995</v>
      </c>
      <c r="M99" s="8">
        <v>54</v>
      </c>
      <c r="N99" s="8">
        <v>53</v>
      </c>
      <c r="O99" s="8">
        <v>53</v>
      </c>
      <c r="P99" s="8">
        <v>52</v>
      </c>
      <c r="Q99" s="8">
        <v>55</v>
      </c>
      <c r="R99" s="8">
        <v>51</v>
      </c>
      <c r="S99" s="8">
        <v>43</v>
      </c>
      <c r="T99" s="8">
        <v>48</v>
      </c>
      <c r="U99" s="8">
        <v>44</v>
      </c>
      <c r="V99" s="8">
        <v>49</v>
      </c>
      <c r="W99" s="8">
        <v>52</v>
      </c>
      <c r="X99" s="8">
        <v>49</v>
      </c>
      <c r="Y99" s="8">
        <v>49</v>
      </c>
      <c r="Z99" s="8">
        <v>52</v>
      </c>
      <c r="AA99" s="8">
        <v>49</v>
      </c>
    </row>
    <row r="100" spans="1:27">
      <c r="A100" s="9">
        <v>113001030212</v>
      </c>
      <c r="B100" s="6" t="s">
        <v>27</v>
      </c>
      <c r="C100" s="6" t="s">
        <v>27</v>
      </c>
      <c r="D100" s="10" t="s">
        <v>132</v>
      </c>
      <c r="E100" s="6" t="s">
        <v>29</v>
      </c>
      <c r="F100" s="6" t="str">
        <f t="shared" si="3"/>
        <v>C</v>
      </c>
      <c r="G100" s="7">
        <v>230</v>
      </c>
      <c r="H100" s="11">
        <v>233</v>
      </c>
      <c r="I100" s="11">
        <v>247</v>
      </c>
      <c r="J100" s="7">
        <v>0.59930000000000005</v>
      </c>
      <c r="K100" s="7">
        <v>0.61650000000000005</v>
      </c>
      <c r="L100" s="7">
        <v>0.63839999999999997</v>
      </c>
      <c r="M100" s="8">
        <v>49</v>
      </c>
      <c r="N100" s="8">
        <v>49</v>
      </c>
      <c r="O100" s="8">
        <v>52</v>
      </c>
      <c r="P100" s="8">
        <v>46</v>
      </c>
      <c r="Q100" s="8">
        <v>48</v>
      </c>
      <c r="R100" s="8">
        <v>50</v>
      </c>
      <c r="S100" s="8">
        <v>44</v>
      </c>
      <c r="T100" s="8">
        <v>43</v>
      </c>
      <c r="U100" s="8">
        <v>47</v>
      </c>
      <c r="V100" s="8">
        <v>45</v>
      </c>
      <c r="W100" s="8">
        <v>46</v>
      </c>
      <c r="X100" s="8">
        <v>48</v>
      </c>
      <c r="Y100" s="8">
        <v>45</v>
      </c>
      <c r="Z100" s="8">
        <v>46</v>
      </c>
      <c r="AA100" s="8">
        <v>48</v>
      </c>
    </row>
    <row r="101" spans="1:27">
      <c r="A101" s="9">
        <v>113001800123</v>
      </c>
      <c r="B101" s="6" t="s">
        <v>27</v>
      </c>
      <c r="C101" s="6" t="s">
        <v>27</v>
      </c>
      <c r="D101" s="10" t="s">
        <v>133</v>
      </c>
      <c r="E101" s="6" t="s">
        <v>29</v>
      </c>
      <c r="F101" s="6" t="str">
        <f t="shared" si="3"/>
        <v>D</v>
      </c>
      <c r="G101" s="7">
        <v>219</v>
      </c>
      <c r="H101" s="11">
        <v>212</v>
      </c>
      <c r="I101" s="11">
        <v>224</v>
      </c>
      <c r="J101" s="7">
        <v>0.57489999999999997</v>
      </c>
      <c r="K101" s="7">
        <v>0.58160000000000001</v>
      </c>
      <c r="L101" s="7">
        <v>0.59140000000000004</v>
      </c>
      <c r="M101" s="8">
        <v>48</v>
      </c>
      <c r="N101" s="8">
        <v>47</v>
      </c>
      <c r="O101" s="8">
        <v>49</v>
      </c>
      <c r="P101" s="8">
        <v>43</v>
      </c>
      <c r="Q101" s="8">
        <v>42</v>
      </c>
      <c r="R101" s="8">
        <v>43</v>
      </c>
      <c r="S101" s="8">
        <v>41</v>
      </c>
      <c r="T101" s="8">
        <v>40</v>
      </c>
      <c r="U101" s="8">
        <v>42</v>
      </c>
      <c r="V101" s="8">
        <v>44</v>
      </c>
      <c r="W101" s="8">
        <v>41</v>
      </c>
      <c r="X101" s="8">
        <v>45</v>
      </c>
      <c r="Y101" s="8">
        <v>44</v>
      </c>
      <c r="Z101" s="8">
        <v>41</v>
      </c>
      <c r="AA101" s="8">
        <v>45</v>
      </c>
    </row>
    <row r="102" spans="1:27">
      <c r="A102" s="9">
        <v>113001800263</v>
      </c>
      <c r="B102" s="6" t="s">
        <v>36</v>
      </c>
      <c r="C102" s="6" t="s">
        <v>36</v>
      </c>
      <c r="D102" s="10" t="s">
        <v>134</v>
      </c>
      <c r="E102" s="6" t="s">
        <v>29</v>
      </c>
      <c r="F102" s="6" t="str">
        <f t="shared" si="3"/>
        <v>D</v>
      </c>
      <c r="G102" s="7">
        <v>213</v>
      </c>
      <c r="H102" s="11">
        <v>221</v>
      </c>
      <c r="I102" s="11">
        <v>222</v>
      </c>
      <c r="J102" s="7">
        <v>0.56910000000000005</v>
      </c>
      <c r="K102" s="7">
        <v>0.58109999999999995</v>
      </c>
      <c r="L102" s="7">
        <v>0.59119999999999995</v>
      </c>
      <c r="M102" s="8">
        <v>46</v>
      </c>
      <c r="N102" s="8">
        <v>48</v>
      </c>
      <c r="O102" s="8">
        <v>48</v>
      </c>
      <c r="P102" s="8">
        <v>42</v>
      </c>
      <c r="Q102" s="8">
        <v>44</v>
      </c>
      <c r="R102" s="8">
        <v>44</v>
      </c>
      <c r="S102" s="8">
        <v>40</v>
      </c>
      <c r="T102" s="8">
        <v>42</v>
      </c>
      <c r="U102" s="8">
        <v>42</v>
      </c>
      <c r="V102" s="8">
        <v>42</v>
      </c>
      <c r="W102" s="8">
        <v>44</v>
      </c>
      <c r="X102" s="8">
        <v>44</v>
      </c>
      <c r="Y102" s="8">
        <v>42</v>
      </c>
      <c r="Z102" s="8">
        <v>44</v>
      </c>
      <c r="AA102" s="8">
        <v>44</v>
      </c>
    </row>
    <row r="103" spans="1:27">
      <c r="A103" s="9">
        <v>113001800990</v>
      </c>
      <c r="B103" s="6" t="s">
        <v>27</v>
      </c>
      <c r="C103" s="6" t="s">
        <v>27</v>
      </c>
      <c r="D103" s="10" t="s">
        <v>135</v>
      </c>
      <c r="E103" s="6" t="s">
        <v>29</v>
      </c>
      <c r="F103" s="6" t="str">
        <f t="shared" si="3"/>
        <v>D</v>
      </c>
      <c r="G103" s="7">
        <v>220</v>
      </c>
      <c r="H103" s="11">
        <v>215</v>
      </c>
      <c r="I103" s="11">
        <v>225</v>
      </c>
      <c r="J103" s="7">
        <v>0.58240000000000003</v>
      </c>
      <c r="K103" s="7">
        <v>0.58309999999999995</v>
      </c>
      <c r="L103" s="7">
        <v>0.59119999999999995</v>
      </c>
      <c r="M103" s="8">
        <v>49</v>
      </c>
      <c r="N103" s="8">
        <v>47</v>
      </c>
      <c r="O103" s="8">
        <v>49</v>
      </c>
      <c r="P103" s="8">
        <v>42</v>
      </c>
      <c r="Q103" s="8">
        <v>40</v>
      </c>
      <c r="R103" s="8">
        <v>45</v>
      </c>
      <c r="S103" s="8">
        <v>43</v>
      </c>
      <c r="T103" s="8">
        <v>42</v>
      </c>
      <c r="U103" s="8">
        <v>43</v>
      </c>
      <c r="V103" s="8">
        <v>42</v>
      </c>
      <c r="W103" s="8">
        <v>42</v>
      </c>
      <c r="X103" s="8">
        <v>44</v>
      </c>
      <c r="Y103" s="8">
        <v>42</v>
      </c>
      <c r="Z103" s="8">
        <v>42</v>
      </c>
      <c r="AA103" s="8">
        <v>44</v>
      </c>
    </row>
    <row r="104" spans="1:27">
      <c r="A104" s="9">
        <v>113001800019</v>
      </c>
      <c r="B104" s="6" t="s">
        <v>27</v>
      </c>
      <c r="C104" s="6" t="s">
        <v>27</v>
      </c>
      <c r="D104" s="10" t="s">
        <v>136</v>
      </c>
      <c r="E104" s="6" t="s">
        <v>29</v>
      </c>
      <c r="F104" s="6" t="str">
        <f t="shared" si="3"/>
        <v>D</v>
      </c>
      <c r="G104" s="7" t="s">
        <v>137</v>
      </c>
      <c r="H104" s="11" t="s">
        <v>137</v>
      </c>
      <c r="I104" s="11">
        <v>232</v>
      </c>
      <c r="J104" s="7" t="e">
        <v>#N/A</v>
      </c>
      <c r="K104" s="7" t="e">
        <v>#N/A</v>
      </c>
      <c r="L104" s="7">
        <v>0.60909999999999997</v>
      </c>
      <c r="M104" s="8">
        <v>0</v>
      </c>
      <c r="N104" s="8">
        <v>0</v>
      </c>
      <c r="O104" s="8">
        <v>49</v>
      </c>
      <c r="P104" s="8" t="e">
        <v>#N/A</v>
      </c>
      <c r="Q104" s="8" t="e">
        <v>#N/A</v>
      </c>
      <c r="R104" s="8">
        <v>46</v>
      </c>
      <c r="S104" s="8" t="e">
        <v>#N/A</v>
      </c>
      <c r="T104" s="8" t="e">
        <v>#N/A</v>
      </c>
      <c r="U104" s="8">
        <v>44</v>
      </c>
      <c r="V104" s="8" t="e">
        <v>#N/A</v>
      </c>
      <c r="W104" s="8" t="e">
        <v>#N/A</v>
      </c>
      <c r="X104" s="8">
        <v>46</v>
      </c>
      <c r="Y104" s="8" t="e">
        <v>#N/A</v>
      </c>
      <c r="Z104" s="8" t="e">
        <v>#N/A</v>
      </c>
      <c r="AA104" s="8">
        <v>46</v>
      </c>
    </row>
  </sheetData>
  <autoFilter ref="A1:AA1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2"/>
  <sheetViews>
    <sheetView showGridLines="0" zoomScale="85" zoomScaleNormal="85" zoomScaleSheetLayoutView="100" workbookViewId="0">
      <selection activeCell="A4" sqref="A4:D4"/>
    </sheetView>
  </sheetViews>
  <sheetFormatPr defaultColWidth="11.42578125" defaultRowHeight="15"/>
  <cols>
    <col min="1" max="1" width="37.7109375" customWidth="1"/>
  </cols>
  <sheetData>
    <row r="1" spans="1:4" ht="15.75">
      <c r="A1" s="15" t="s">
        <v>138</v>
      </c>
    </row>
    <row r="2" spans="1:4" ht="15.75">
      <c r="A2" s="15"/>
    </row>
    <row r="3" spans="1:4">
      <c r="A3" s="19" t="s">
        <v>139</v>
      </c>
      <c r="B3" s="17"/>
      <c r="C3" s="17"/>
      <c r="D3" s="18"/>
    </row>
    <row r="4" spans="1:4" s="23" customFormat="1" ht="15" customHeight="1">
      <c r="A4" s="24" t="s">
        <v>68</v>
      </c>
      <c r="B4" s="25"/>
      <c r="C4" s="25"/>
      <c r="D4" s="26"/>
    </row>
    <row r="5" spans="1:4">
      <c r="A5" s="19" t="s">
        <v>140</v>
      </c>
      <c r="B5" s="17"/>
      <c r="C5" s="17"/>
      <c r="D5" s="18"/>
    </row>
    <row r="6" spans="1:4" s="23" customFormat="1" ht="16.5">
      <c r="A6" s="24" t="str">
        <f>+VLOOKUP(A4,'2022-2024'!D2:AA104,2,FALSE)</f>
        <v>OFICIAL</v>
      </c>
      <c r="B6" s="25"/>
      <c r="C6" s="25"/>
      <c r="D6" s="26"/>
    </row>
    <row r="7" spans="1:4">
      <c r="A7" s="19" t="s">
        <v>141</v>
      </c>
      <c r="B7" s="17"/>
      <c r="C7" s="17"/>
      <c r="D7" s="18"/>
    </row>
    <row r="8" spans="1:4" s="23" customFormat="1" ht="15" customHeight="1">
      <c r="A8" s="24" t="str">
        <f>+VLOOKUP(A4,'2022-2024'!D2:AA104,3,FALSE)</f>
        <v>B</v>
      </c>
      <c r="B8" s="25"/>
      <c r="C8" s="25"/>
      <c r="D8" s="26"/>
    </row>
    <row r="9" spans="1:4" ht="9" customHeight="1">
      <c r="A9" s="12"/>
    </row>
    <row r="10" spans="1:4">
      <c r="A10" s="12" t="s">
        <v>142</v>
      </c>
    </row>
    <row r="11" spans="1:4" ht="6.75" customHeight="1" thickBot="1">
      <c r="A11" s="12"/>
    </row>
    <row r="12" spans="1:4" ht="18" customHeight="1" thickBot="1">
      <c r="A12" s="13" t="s">
        <v>143</v>
      </c>
      <c r="B12" s="21">
        <f>+VLOOKUP(A4,'2022-2024'!$D$2:$AA$104,4,FALSE)</f>
        <v>262</v>
      </c>
    </row>
    <row r="13" spans="1:4" ht="18" customHeight="1" thickBot="1">
      <c r="A13" s="14" t="s">
        <v>144</v>
      </c>
      <c r="B13" s="21">
        <f>+VLOOKUP(A4,'2022-2024'!$D$2:$AA$104,5,FALSE)</f>
        <v>256</v>
      </c>
    </row>
    <row r="14" spans="1:4" ht="18" customHeight="1" thickBot="1">
      <c r="A14" s="14" t="s">
        <v>145</v>
      </c>
      <c r="B14" s="21">
        <f>+VLOOKUP(A4,'2022-2024'!$D$2:$AA$104,6,FALSE)</f>
        <v>262</v>
      </c>
    </row>
    <row r="15" spans="1:4">
      <c r="A15" s="12"/>
    </row>
    <row r="16" spans="1:4">
      <c r="A16" s="12"/>
    </row>
    <row r="17" spans="1:2">
      <c r="A17" s="12"/>
    </row>
    <row r="18" spans="1:2">
      <c r="A18" s="12"/>
    </row>
    <row r="19" spans="1:2">
      <c r="A19" s="12"/>
    </row>
    <row r="20" spans="1:2">
      <c r="A20" s="12"/>
    </row>
    <row r="21" spans="1:2">
      <c r="A21" s="12"/>
    </row>
    <row r="22" spans="1:2">
      <c r="A22" s="12"/>
    </row>
    <row r="23" spans="1:2">
      <c r="A23" s="12"/>
    </row>
    <row r="24" spans="1:2">
      <c r="A24" s="12"/>
    </row>
    <row r="25" spans="1:2">
      <c r="A25" s="12"/>
    </row>
    <row r="26" spans="1:2">
      <c r="A26" s="12" t="s">
        <v>146</v>
      </c>
    </row>
    <row r="27" spans="1:2" ht="15.75" thickBot="1">
      <c r="A27" s="12"/>
    </row>
    <row r="28" spans="1:2" ht="18" customHeight="1" thickBot="1">
      <c r="A28" s="13" t="s">
        <v>147</v>
      </c>
      <c r="B28" s="20">
        <f>+VLOOKUP(A4,'2022-2024'!$D$2:$AA$104,7,FALSE)</f>
        <v>0.70450000000000002</v>
      </c>
    </row>
    <row r="29" spans="1:2" ht="18" customHeight="1" thickBot="1">
      <c r="A29" s="14" t="s">
        <v>148</v>
      </c>
      <c r="B29" s="20">
        <f>+VLOOKUP(A4,'2022-2024'!$D$2:$AA$104,8,FALSE)</f>
        <v>0.69869999999999999</v>
      </c>
    </row>
    <row r="30" spans="1:2" ht="18" customHeight="1" thickBot="1">
      <c r="A30" s="14" t="s">
        <v>149</v>
      </c>
      <c r="B30" s="20">
        <f>+VLOOKUP(A4,'2022-2024'!$D$2:$AA$104,9,FALSE)</f>
        <v>0.70420000000000005</v>
      </c>
    </row>
    <row r="31" spans="1:2">
      <c r="A31" s="12"/>
    </row>
    <row r="32" spans="1:2">
      <c r="A32" s="12"/>
    </row>
    <row r="33" spans="1:4">
      <c r="A33" s="12"/>
    </row>
    <row r="34" spans="1:4">
      <c r="A34" s="12"/>
    </row>
    <row r="35" spans="1:4">
      <c r="A35" s="12"/>
    </row>
    <row r="36" spans="1:4">
      <c r="A36" s="12"/>
    </row>
    <row r="37" spans="1:4">
      <c r="A37" s="12"/>
    </row>
    <row r="38" spans="1:4">
      <c r="A38" s="12"/>
    </row>
    <row r="39" spans="1:4">
      <c r="A39" s="12"/>
    </row>
    <row r="40" spans="1:4">
      <c r="A40" s="12"/>
    </row>
    <row r="41" spans="1:4">
      <c r="A41" s="12"/>
    </row>
    <row r="42" spans="1:4">
      <c r="A42" s="12" t="s">
        <v>150</v>
      </c>
    </row>
    <row r="43" spans="1:4" ht="15.75" thickBot="1">
      <c r="A43" s="12"/>
    </row>
    <row r="44" spans="1:4" ht="15.75" thickBot="1">
      <c r="A44" s="13" t="s">
        <v>151</v>
      </c>
      <c r="B44" s="16">
        <v>2022</v>
      </c>
      <c r="C44" s="16">
        <v>2023</v>
      </c>
      <c r="D44" s="16">
        <v>2024</v>
      </c>
    </row>
    <row r="45" spans="1:4" ht="21" customHeight="1" thickBot="1">
      <c r="A45" s="14" t="s">
        <v>152</v>
      </c>
      <c r="B45" s="20">
        <f>+VLOOKUP($A$4,'2022-2024'!$D$2:$AA$104,10,FALSE)</f>
        <v>54</v>
      </c>
      <c r="C45" s="20">
        <f>+VLOOKUP($A$4,'2022-2024'!$D$2:$AA$104,11,FALSE)</f>
        <v>52</v>
      </c>
      <c r="D45" s="20">
        <f>+VLOOKUP($A$4,'2022-2024'!$D$2:$AA$104,12,FALSE)</f>
        <v>55</v>
      </c>
    </row>
    <row r="46" spans="1:4" ht="21" customHeight="1" thickBot="1">
      <c r="A46" s="14" t="s">
        <v>153</v>
      </c>
      <c r="B46" s="20">
        <f>+VLOOKUP($A$4,'2022-2024'!$D$2:$AA$104,13,FALSE)</f>
        <v>54</v>
      </c>
      <c r="C46" s="20">
        <f>+VLOOKUP($A$4,'2022-2024'!$D$2:$AA$104,14,FALSE)</f>
        <v>53</v>
      </c>
      <c r="D46" s="20">
        <f>+VLOOKUP($A$4,'2022-2024'!$D$2:$AA$104,15,FALSE)</f>
        <v>54</v>
      </c>
    </row>
    <row r="47" spans="1:4" ht="21" customHeight="1" thickBot="1">
      <c r="A47" s="14" t="s">
        <v>154</v>
      </c>
      <c r="B47" s="20">
        <f>+VLOOKUP($A$4,'2022-2024'!$D$2:$AA$104,16,FALSE)</f>
        <v>49</v>
      </c>
      <c r="C47" s="20">
        <f>+VLOOKUP($A$4,'2022-2024'!$D$2:$AA$104,17,FALSE)</f>
        <v>48</v>
      </c>
      <c r="D47" s="20">
        <f>+VLOOKUP($A$4,'2022-2024'!$D$2:$AA$104,18,FALSE)</f>
        <v>49</v>
      </c>
    </row>
    <row r="48" spans="1:4" ht="21" customHeight="1" thickBot="1">
      <c r="A48" s="14" t="s">
        <v>155</v>
      </c>
      <c r="B48" s="20">
        <f>+VLOOKUP($A$4,'2022-2024'!$D$2:$AA$104,19,FALSE)</f>
        <v>53</v>
      </c>
      <c r="C48" s="20">
        <f>+VLOOKUP($A$4,'2022-2024'!$D$2:$AA$104,20,FALSE)</f>
        <v>51</v>
      </c>
      <c r="D48" s="20">
        <f>+VLOOKUP($A$4,'2022-2024'!$D$2:$AA$104,21,FALSE)</f>
        <v>52</v>
      </c>
    </row>
    <row r="49" spans="1:4" ht="21" customHeight="1" thickBot="1">
      <c r="A49" s="14" t="s">
        <v>156</v>
      </c>
      <c r="B49" s="20">
        <f>+VLOOKUP($A$4,'2022-2024'!$D$2:$AA$104,22,FALSE)</f>
        <v>53</v>
      </c>
      <c r="C49" s="20">
        <f>+VLOOKUP($A$4,'2022-2024'!$D$2:$AA$104,23,FALSE)</f>
        <v>51</v>
      </c>
      <c r="D49" s="20">
        <f>+VLOOKUP($A$4,'2022-2024'!$D$2:$AA$104,24,FALSE)</f>
        <v>52</v>
      </c>
    </row>
    <row r="50" spans="1:4">
      <c r="A50" s="12"/>
    </row>
    <row r="51" spans="1:4">
      <c r="A51" s="12"/>
    </row>
    <row r="52" spans="1:4">
      <c r="A52" s="12"/>
    </row>
  </sheetData>
  <mergeCells count="3">
    <mergeCell ref="A4:D4"/>
    <mergeCell ref="A6:D6"/>
    <mergeCell ref="A8:D8"/>
  </mergeCells>
  <pageMargins left="0.70866141732283472" right="0.70866141732283472" top="0.74803149606299213" bottom="0.74803149606299213" header="0.31496062992125984" footer="0.31496062992125984"/>
  <pageSetup paperSize="119" scale="8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100-000000000000}">
          <x14:formula1>
            <xm:f>'2022-2024'!$D$2:$D$104</xm:f>
          </x14:formula1>
          <xm:sqref>A4:D4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DEL RIO</dc:creator>
  <cp:keywords/>
  <dc:description/>
  <cp:lastModifiedBy>Libis Barrios</cp:lastModifiedBy>
  <cp:revision/>
  <dcterms:created xsi:type="dcterms:W3CDTF">2024-12-19T20:25:06Z</dcterms:created>
  <dcterms:modified xsi:type="dcterms:W3CDTF">2025-01-20T13:55:49Z</dcterms:modified>
  <cp:category/>
  <cp:contentStatus/>
</cp:coreProperties>
</file>