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0620"/>
  </bookViews>
  <sheets>
    <sheet name="consolidado" sheetId="5" r:id="rId1"/>
    <sheet name="Ana_indice" sheetId="4" r:id="rId2"/>
    <sheet name="Analisis_CLAS" sheetId="1" r:id="rId3"/>
    <sheet name="TABLAS GENERALES" sheetId="2" r:id="rId4"/>
    <sheet name="MEJORAN CLASIFICACIÓN" sheetId="3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Ana_indice!$A$9:$AI$244</definedName>
    <definedName name="_xlnm._FilterDatabase" localSheetId="2" hidden="1">Analisis_CLAS!$A$9:$R$244</definedName>
    <definedName name="_xlnm._FilterDatabase" localSheetId="0" hidden="1">consolidado!$A$2:$AE$218</definedName>
    <definedName name="saber_2019" localSheetId="1">'[1]2019_4'!$A$2:$N$200</definedName>
    <definedName name="saber_2019">'[2]2019_4'!$A$2:$N$200</definedName>
    <definedName name="saber_2020" localSheetId="1">'[1]2020_4'!$A$2:$N$208</definedName>
    <definedName name="saber_2020">'[2]2020_4'!$A$2:$N$208</definedName>
    <definedName name="saber_2020_1">'[3]2020_1'!$A$6:$N$204</definedName>
    <definedName name="saber_2020_4">'[3]2020_4'!$A$6:$N$212</definedName>
    <definedName name="saber_2021" localSheetId="1">'[1]2021_1'!$A$2:$N$198</definedName>
    <definedName name="saber_2021">'[2]2021_1'!$A$2:$N$198</definedName>
    <definedName name="saber_2021_1">'[3]2021_1'!$A$6:$N$202</definedName>
    <definedName name="saber_2022_1">'[3]2022_1'!$A$6:$N$205</definedName>
    <definedName name="saber_2023" localSheetId="1">'[1]2023_1'!$A$2:$N$202</definedName>
    <definedName name="saber_2023">'[2]2023_1'!$A$2:$N$202</definedName>
    <definedName name="saber_2024" localSheetId="1">'[1]2024-1'!$A$2:$N$203</definedName>
    <definedName name="saber_2024">'[2]2024-1'!$A$2:$N$203</definedName>
    <definedName name="SABER_2025" localSheetId="1">[4]CLAS_IND!$A$2:$N$208</definedName>
    <definedName name="saber_2025">#REF!</definedName>
    <definedName name="Saber_20252">'[2]2025-2'!$A$2:$N$208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95" i="4" l="1"/>
  <c r="R795" i="4"/>
  <c r="S794" i="4"/>
  <c r="R794" i="4"/>
  <c r="S793" i="4"/>
  <c r="R793" i="4"/>
  <c r="Q788" i="4"/>
  <c r="P788" i="4"/>
  <c r="Q787" i="4"/>
  <c r="P787" i="4"/>
  <c r="Q786" i="4"/>
  <c r="P786" i="4"/>
  <c r="S270" i="4"/>
  <c r="S268" i="4"/>
  <c r="S267" i="4"/>
  <c r="N244" i="4"/>
  <c r="E244" i="4"/>
  <c r="N243" i="4"/>
  <c r="E243" i="4"/>
  <c r="N242" i="4"/>
  <c r="E242" i="4"/>
  <c r="N241" i="4"/>
  <c r="E241" i="4"/>
  <c r="N240" i="4"/>
  <c r="E240" i="4"/>
  <c r="N239" i="4"/>
  <c r="E239" i="4"/>
  <c r="N238" i="4"/>
  <c r="E238" i="4"/>
  <c r="S237" i="4"/>
  <c r="R237" i="4"/>
  <c r="Q237" i="4"/>
  <c r="P237" i="4"/>
  <c r="O237" i="4"/>
  <c r="N237" i="4"/>
  <c r="S236" i="4"/>
  <c r="R236" i="4"/>
  <c r="Q236" i="4"/>
  <c r="P236" i="4"/>
  <c r="O236" i="4"/>
  <c r="N236" i="4"/>
  <c r="S235" i="4"/>
  <c r="R235" i="4"/>
  <c r="Q235" i="4"/>
  <c r="P235" i="4"/>
  <c r="O235" i="4"/>
  <c r="N235" i="4"/>
  <c r="S234" i="4"/>
  <c r="R234" i="4"/>
  <c r="Q234" i="4"/>
  <c r="P234" i="4"/>
  <c r="O234" i="4"/>
  <c r="N234" i="4"/>
  <c r="S233" i="4"/>
  <c r="R233" i="4"/>
  <c r="Q233" i="4"/>
  <c r="P233" i="4"/>
  <c r="O233" i="4"/>
  <c r="N233" i="4"/>
  <c r="S232" i="4"/>
  <c r="R232" i="4"/>
  <c r="Q232" i="4"/>
  <c r="P232" i="4"/>
  <c r="O232" i="4"/>
  <c r="N232" i="4"/>
  <c r="S231" i="4"/>
  <c r="R231" i="4"/>
  <c r="Q231" i="4"/>
  <c r="P231" i="4"/>
  <c r="O231" i="4"/>
  <c r="N231" i="4"/>
  <c r="S230" i="4"/>
  <c r="R230" i="4"/>
  <c r="Q230" i="4"/>
  <c r="P230" i="4"/>
  <c r="O230" i="4"/>
  <c r="N230" i="4"/>
  <c r="S229" i="4"/>
  <c r="R229" i="4"/>
  <c r="Q229" i="4"/>
  <c r="P229" i="4"/>
  <c r="O229" i="4"/>
  <c r="N229" i="4"/>
  <c r="S228" i="4"/>
  <c r="R228" i="4"/>
  <c r="Q228" i="4"/>
  <c r="P228" i="4"/>
  <c r="O228" i="4"/>
  <c r="N228" i="4"/>
  <c r="S227" i="4"/>
  <c r="R227" i="4"/>
  <c r="Q227" i="4"/>
  <c r="P227" i="4"/>
  <c r="O227" i="4"/>
  <c r="N227" i="4"/>
  <c r="S226" i="4"/>
  <c r="R226" i="4"/>
  <c r="Q226" i="4"/>
  <c r="P226" i="4"/>
  <c r="O226" i="4"/>
  <c r="N226" i="4"/>
  <c r="S225" i="4"/>
  <c r="R225" i="4"/>
  <c r="Q225" i="4"/>
  <c r="P225" i="4"/>
  <c r="O225" i="4"/>
  <c r="N225" i="4"/>
  <c r="S224" i="4"/>
  <c r="R224" i="4"/>
  <c r="Q224" i="4"/>
  <c r="P224" i="4"/>
  <c r="O224" i="4"/>
  <c r="N224" i="4"/>
  <c r="S223" i="4"/>
  <c r="R223" i="4"/>
  <c r="Q223" i="4"/>
  <c r="P223" i="4"/>
  <c r="O223" i="4"/>
  <c r="N223" i="4"/>
  <c r="S222" i="4"/>
  <c r="R222" i="4"/>
  <c r="Q222" i="4"/>
  <c r="P222" i="4"/>
  <c r="O222" i="4"/>
  <c r="N222" i="4"/>
  <c r="S221" i="4"/>
  <c r="R221" i="4"/>
  <c r="Q221" i="4"/>
  <c r="P221" i="4"/>
  <c r="O221" i="4"/>
  <c r="N221" i="4"/>
  <c r="S220" i="4"/>
  <c r="R220" i="4"/>
  <c r="Q220" i="4"/>
  <c r="P220" i="4"/>
  <c r="O220" i="4"/>
  <c r="N220" i="4"/>
  <c r="S219" i="4"/>
  <c r="R219" i="4"/>
  <c r="Q219" i="4"/>
  <c r="P219" i="4"/>
  <c r="O219" i="4"/>
  <c r="N219" i="4"/>
  <c r="S218" i="4"/>
  <c r="R218" i="4"/>
  <c r="Q218" i="4"/>
  <c r="P218" i="4"/>
  <c r="O218" i="4"/>
  <c r="N218" i="4"/>
  <c r="S217" i="4"/>
  <c r="R217" i="4"/>
  <c r="Q217" i="4"/>
  <c r="P217" i="4"/>
  <c r="O217" i="4"/>
  <c r="N217" i="4"/>
  <c r="S216" i="4"/>
  <c r="R216" i="4"/>
  <c r="Q216" i="4"/>
  <c r="P216" i="4"/>
  <c r="O216" i="4"/>
  <c r="N216" i="4"/>
  <c r="S215" i="4"/>
  <c r="R215" i="4"/>
  <c r="Q215" i="4"/>
  <c r="P215" i="4"/>
  <c r="O215" i="4"/>
  <c r="N215" i="4"/>
  <c r="S214" i="4"/>
  <c r="R214" i="4"/>
  <c r="Q214" i="4"/>
  <c r="P214" i="4"/>
  <c r="O214" i="4"/>
  <c r="N214" i="4"/>
  <c r="S213" i="4"/>
  <c r="R213" i="4"/>
  <c r="Q213" i="4"/>
  <c r="P213" i="4"/>
  <c r="O213" i="4"/>
  <c r="N213" i="4"/>
  <c r="S212" i="4"/>
  <c r="R212" i="4"/>
  <c r="Q212" i="4"/>
  <c r="P212" i="4"/>
  <c r="O212" i="4"/>
  <c r="N212" i="4"/>
  <c r="S211" i="4"/>
  <c r="R211" i="4"/>
  <c r="Q211" i="4"/>
  <c r="P211" i="4"/>
  <c r="O211" i="4"/>
  <c r="N211" i="4"/>
  <c r="S210" i="4"/>
  <c r="R210" i="4"/>
  <c r="Q210" i="4"/>
  <c r="P210" i="4"/>
  <c r="O210" i="4"/>
  <c r="N210" i="4"/>
  <c r="S209" i="4"/>
  <c r="R209" i="4"/>
  <c r="Q209" i="4"/>
  <c r="P209" i="4"/>
  <c r="O209" i="4"/>
  <c r="N209" i="4"/>
  <c r="S208" i="4"/>
  <c r="R208" i="4"/>
  <c r="Q208" i="4"/>
  <c r="P208" i="4"/>
  <c r="O208" i="4"/>
  <c r="N208" i="4"/>
  <c r="S207" i="4"/>
  <c r="R207" i="4"/>
  <c r="Q207" i="4"/>
  <c r="P207" i="4"/>
  <c r="O207" i="4"/>
  <c r="N207" i="4"/>
  <c r="S206" i="4"/>
  <c r="R206" i="4"/>
  <c r="Q206" i="4"/>
  <c r="P206" i="4"/>
  <c r="O206" i="4"/>
  <c r="N206" i="4"/>
  <c r="S205" i="4"/>
  <c r="R205" i="4"/>
  <c r="Q205" i="4"/>
  <c r="P205" i="4"/>
  <c r="O205" i="4"/>
  <c r="N205" i="4"/>
  <c r="S204" i="4"/>
  <c r="R204" i="4"/>
  <c r="Q204" i="4"/>
  <c r="P204" i="4"/>
  <c r="O204" i="4"/>
  <c r="N204" i="4"/>
  <c r="S203" i="4"/>
  <c r="R203" i="4"/>
  <c r="Q203" i="4"/>
  <c r="P203" i="4"/>
  <c r="O203" i="4"/>
  <c r="N203" i="4"/>
  <c r="S202" i="4"/>
  <c r="R202" i="4"/>
  <c r="Q202" i="4"/>
  <c r="P202" i="4"/>
  <c r="O202" i="4"/>
  <c r="N202" i="4"/>
  <c r="S201" i="4"/>
  <c r="R201" i="4"/>
  <c r="Q201" i="4"/>
  <c r="P201" i="4"/>
  <c r="O201" i="4"/>
  <c r="N201" i="4"/>
  <c r="S200" i="4"/>
  <c r="R200" i="4"/>
  <c r="Q200" i="4"/>
  <c r="P200" i="4"/>
  <c r="O200" i="4"/>
  <c r="N200" i="4"/>
  <c r="S199" i="4"/>
  <c r="R199" i="4"/>
  <c r="Q199" i="4"/>
  <c r="P199" i="4"/>
  <c r="O199" i="4"/>
  <c r="N199" i="4"/>
  <c r="S198" i="4"/>
  <c r="R198" i="4"/>
  <c r="Q198" i="4"/>
  <c r="P198" i="4"/>
  <c r="O198" i="4"/>
  <c r="N198" i="4"/>
  <c r="S197" i="4"/>
  <c r="R197" i="4"/>
  <c r="Q197" i="4"/>
  <c r="P197" i="4"/>
  <c r="O197" i="4"/>
  <c r="N197" i="4"/>
  <c r="S196" i="4"/>
  <c r="R196" i="4"/>
  <c r="Q196" i="4"/>
  <c r="P196" i="4"/>
  <c r="O196" i="4"/>
  <c r="N196" i="4"/>
  <c r="S195" i="4"/>
  <c r="R195" i="4"/>
  <c r="Q195" i="4"/>
  <c r="P195" i="4"/>
  <c r="O195" i="4"/>
  <c r="N195" i="4"/>
  <c r="S194" i="4"/>
  <c r="R194" i="4"/>
  <c r="Q194" i="4"/>
  <c r="P194" i="4"/>
  <c r="O194" i="4"/>
  <c r="N194" i="4"/>
  <c r="S193" i="4"/>
  <c r="R193" i="4"/>
  <c r="Q193" i="4"/>
  <c r="P193" i="4"/>
  <c r="O193" i="4"/>
  <c r="N193" i="4"/>
  <c r="S192" i="4"/>
  <c r="R192" i="4"/>
  <c r="Q192" i="4"/>
  <c r="P192" i="4"/>
  <c r="O192" i="4"/>
  <c r="N192" i="4"/>
  <c r="S191" i="4"/>
  <c r="R191" i="4"/>
  <c r="Q191" i="4"/>
  <c r="P191" i="4"/>
  <c r="O191" i="4"/>
  <c r="N191" i="4"/>
  <c r="S190" i="4"/>
  <c r="R190" i="4"/>
  <c r="Q190" i="4"/>
  <c r="P190" i="4"/>
  <c r="O190" i="4"/>
  <c r="N190" i="4"/>
  <c r="S189" i="4"/>
  <c r="R189" i="4"/>
  <c r="Q189" i="4"/>
  <c r="P189" i="4"/>
  <c r="O189" i="4"/>
  <c r="N189" i="4"/>
  <c r="S188" i="4"/>
  <c r="R188" i="4"/>
  <c r="Q188" i="4"/>
  <c r="P188" i="4"/>
  <c r="O188" i="4"/>
  <c r="N188" i="4"/>
  <c r="S187" i="4"/>
  <c r="R187" i="4"/>
  <c r="Q187" i="4"/>
  <c r="P187" i="4"/>
  <c r="O187" i="4"/>
  <c r="N187" i="4"/>
  <c r="S186" i="4"/>
  <c r="R186" i="4"/>
  <c r="Q186" i="4"/>
  <c r="P186" i="4"/>
  <c r="O186" i="4"/>
  <c r="N186" i="4"/>
  <c r="S185" i="4"/>
  <c r="R185" i="4"/>
  <c r="Q185" i="4"/>
  <c r="P185" i="4"/>
  <c r="O185" i="4"/>
  <c r="N185" i="4"/>
  <c r="S184" i="4"/>
  <c r="R184" i="4"/>
  <c r="Q184" i="4"/>
  <c r="P184" i="4"/>
  <c r="O184" i="4"/>
  <c r="N184" i="4"/>
  <c r="S183" i="4"/>
  <c r="R183" i="4"/>
  <c r="Q183" i="4"/>
  <c r="P183" i="4"/>
  <c r="O183" i="4"/>
  <c r="N183" i="4"/>
  <c r="S182" i="4"/>
  <c r="R182" i="4"/>
  <c r="Q182" i="4"/>
  <c r="P182" i="4"/>
  <c r="O182" i="4"/>
  <c r="N182" i="4"/>
  <c r="S181" i="4"/>
  <c r="R181" i="4"/>
  <c r="Q181" i="4"/>
  <c r="P181" i="4"/>
  <c r="O181" i="4"/>
  <c r="N181" i="4"/>
  <c r="S180" i="4"/>
  <c r="R180" i="4"/>
  <c r="Q180" i="4"/>
  <c r="P180" i="4"/>
  <c r="O180" i="4"/>
  <c r="N180" i="4"/>
  <c r="S179" i="4"/>
  <c r="R179" i="4"/>
  <c r="Q179" i="4"/>
  <c r="P179" i="4"/>
  <c r="O179" i="4"/>
  <c r="N179" i="4"/>
  <c r="S178" i="4"/>
  <c r="R178" i="4"/>
  <c r="Q178" i="4"/>
  <c r="P178" i="4"/>
  <c r="O178" i="4"/>
  <c r="N178" i="4"/>
  <c r="S177" i="4"/>
  <c r="R177" i="4"/>
  <c r="Q177" i="4"/>
  <c r="P177" i="4"/>
  <c r="O177" i="4"/>
  <c r="N177" i="4"/>
  <c r="S176" i="4"/>
  <c r="R176" i="4"/>
  <c r="Q176" i="4"/>
  <c r="P176" i="4"/>
  <c r="O176" i="4"/>
  <c r="N176" i="4"/>
  <c r="S175" i="4"/>
  <c r="R175" i="4"/>
  <c r="Q175" i="4"/>
  <c r="P175" i="4"/>
  <c r="O175" i="4"/>
  <c r="N175" i="4"/>
  <c r="S174" i="4"/>
  <c r="R174" i="4"/>
  <c r="Q174" i="4"/>
  <c r="P174" i="4"/>
  <c r="O174" i="4"/>
  <c r="N174" i="4"/>
  <c r="S173" i="4"/>
  <c r="R173" i="4"/>
  <c r="Q173" i="4"/>
  <c r="P173" i="4"/>
  <c r="O173" i="4"/>
  <c r="N173" i="4"/>
  <c r="E173" i="4"/>
  <c r="S172" i="4"/>
  <c r="R172" i="4"/>
  <c r="Q172" i="4"/>
  <c r="P172" i="4"/>
  <c r="O172" i="4"/>
  <c r="N172" i="4"/>
  <c r="E172" i="4"/>
  <c r="S171" i="4"/>
  <c r="R171" i="4"/>
  <c r="Q171" i="4"/>
  <c r="P171" i="4"/>
  <c r="O171" i="4"/>
  <c r="N171" i="4"/>
  <c r="S170" i="4"/>
  <c r="R170" i="4"/>
  <c r="Q170" i="4"/>
  <c r="P170" i="4"/>
  <c r="O170" i="4"/>
  <c r="N170" i="4"/>
  <c r="S169" i="4"/>
  <c r="R169" i="4"/>
  <c r="Q169" i="4"/>
  <c r="P169" i="4"/>
  <c r="O169" i="4"/>
  <c r="N169" i="4"/>
  <c r="S168" i="4"/>
  <c r="R168" i="4"/>
  <c r="Q168" i="4"/>
  <c r="P168" i="4"/>
  <c r="O168" i="4"/>
  <c r="N168" i="4"/>
  <c r="S167" i="4"/>
  <c r="R167" i="4"/>
  <c r="Q167" i="4"/>
  <c r="P167" i="4"/>
  <c r="O167" i="4"/>
  <c r="N167" i="4"/>
  <c r="S166" i="4"/>
  <c r="R166" i="4"/>
  <c r="Q166" i="4"/>
  <c r="P166" i="4"/>
  <c r="O166" i="4"/>
  <c r="N166" i="4"/>
  <c r="S165" i="4"/>
  <c r="R165" i="4"/>
  <c r="Q165" i="4"/>
  <c r="P165" i="4"/>
  <c r="O165" i="4"/>
  <c r="N165" i="4"/>
  <c r="S164" i="4"/>
  <c r="R164" i="4"/>
  <c r="Q164" i="4"/>
  <c r="P164" i="4"/>
  <c r="O164" i="4"/>
  <c r="N164" i="4"/>
  <c r="S163" i="4"/>
  <c r="R163" i="4"/>
  <c r="Q163" i="4"/>
  <c r="P163" i="4"/>
  <c r="O163" i="4"/>
  <c r="N163" i="4"/>
  <c r="S162" i="4"/>
  <c r="R162" i="4"/>
  <c r="Q162" i="4"/>
  <c r="P162" i="4"/>
  <c r="O162" i="4"/>
  <c r="N162" i="4"/>
  <c r="S161" i="4"/>
  <c r="R161" i="4"/>
  <c r="Q161" i="4"/>
  <c r="P161" i="4"/>
  <c r="O161" i="4"/>
  <c r="N161" i="4"/>
  <c r="S160" i="4"/>
  <c r="R160" i="4"/>
  <c r="Q160" i="4"/>
  <c r="P160" i="4"/>
  <c r="O160" i="4"/>
  <c r="N160" i="4"/>
  <c r="S159" i="4"/>
  <c r="R159" i="4"/>
  <c r="Q159" i="4"/>
  <c r="P159" i="4"/>
  <c r="O159" i="4"/>
  <c r="N159" i="4"/>
  <c r="S158" i="4"/>
  <c r="R158" i="4"/>
  <c r="Q158" i="4"/>
  <c r="P158" i="4"/>
  <c r="O158" i="4"/>
  <c r="N158" i="4"/>
  <c r="S157" i="4"/>
  <c r="R157" i="4"/>
  <c r="Q157" i="4"/>
  <c r="P157" i="4"/>
  <c r="O157" i="4"/>
  <c r="N157" i="4"/>
  <c r="S156" i="4"/>
  <c r="R156" i="4"/>
  <c r="Q156" i="4"/>
  <c r="P156" i="4"/>
  <c r="O156" i="4"/>
  <c r="N156" i="4"/>
  <c r="S155" i="4"/>
  <c r="R155" i="4"/>
  <c r="Q155" i="4"/>
  <c r="P155" i="4"/>
  <c r="O155" i="4"/>
  <c r="N155" i="4"/>
  <c r="S154" i="4"/>
  <c r="R154" i="4"/>
  <c r="Q154" i="4"/>
  <c r="P154" i="4"/>
  <c r="O154" i="4"/>
  <c r="N154" i="4"/>
  <c r="S153" i="4"/>
  <c r="R153" i="4"/>
  <c r="Q153" i="4"/>
  <c r="P153" i="4"/>
  <c r="O153" i="4"/>
  <c r="N153" i="4"/>
  <c r="S152" i="4"/>
  <c r="R152" i="4"/>
  <c r="Q152" i="4"/>
  <c r="P152" i="4"/>
  <c r="O152" i="4"/>
  <c r="N152" i="4"/>
  <c r="S151" i="4"/>
  <c r="R151" i="4"/>
  <c r="Q151" i="4"/>
  <c r="P151" i="4"/>
  <c r="O151" i="4"/>
  <c r="N151" i="4"/>
  <c r="S150" i="4"/>
  <c r="R150" i="4"/>
  <c r="Q150" i="4"/>
  <c r="P150" i="4"/>
  <c r="O150" i="4"/>
  <c r="N150" i="4"/>
  <c r="S149" i="4"/>
  <c r="R149" i="4"/>
  <c r="Q149" i="4"/>
  <c r="P149" i="4"/>
  <c r="O149" i="4"/>
  <c r="N149" i="4"/>
  <c r="S148" i="4"/>
  <c r="R148" i="4"/>
  <c r="Q148" i="4"/>
  <c r="P148" i="4"/>
  <c r="O148" i="4"/>
  <c r="N148" i="4"/>
  <c r="S147" i="4"/>
  <c r="R147" i="4"/>
  <c r="Q147" i="4"/>
  <c r="P147" i="4"/>
  <c r="O147" i="4"/>
  <c r="N147" i="4"/>
  <c r="S146" i="4"/>
  <c r="R146" i="4"/>
  <c r="Q146" i="4"/>
  <c r="P146" i="4"/>
  <c r="O146" i="4"/>
  <c r="N146" i="4"/>
  <c r="S145" i="4"/>
  <c r="R145" i="4"/>
  <c r="Q145" i="4"/>
  <c r="P145" i="4"/>
  <c r="O145" i="4"/>
  <c r="N145" i="4"/>
  <c r="S144" i="4"/>
  <c r="R144" i="4"/>
  <c r="Q144" i="4"/>
  <c r="P144" i="4"/>
  <c r="O144" i="4"/>
  <c r="N144" i="4"/>
  <c r="S143" i="4"/>
  <c r="R143" i="4"/>
  <c r="Q143" i="4"/>
  <c r="P143" i="4"/>
  <c r="O143" i="4"/>
  <c r="N143" i="4"/>
  <c r="S142" i="4"/>
  <c r="R142" i="4"/>
  <c r="Q142" i="4"/>
  <c r="P142" i="4"/>
  <c r="O142" i="4"/>
  <c r="N142" i="4"/>
  <c r="S141" i="4"/>
  <c r="R141" i="4"/>
  <c r="Q141" i="4"/>
  <c r="P141" i="4"/>
  <c r="O141" i="4"/>
  <c r="N141" i="4"/>
  <c r="S140" i="4"/>
  <c r="R140" i="4"/>
  <c r="Q140" i="4"/>
  <c r="P140" i="4"/>
  <c r="O140" i="4"/>
  <c r="N140" i="4"/>
  <c r="S139" i="4"/>
  <c r="R139" i="4"/>
  <c r="Q139" i="4"/>
  <c r="P139" i="4"/>
  <c r="O139" i="4"/>
  <c r="N139" i="4"/>
  <c r="S138" i="4"/>
  <c r="R138" i="4"/>
  <c r="Q138" i="4"/>
  <c r="P138" i="4"/>
  <c r="O138" i="4"/>
  <c r="N138" i="4"/>
  <c r="S137" i="4"/>
  <c r="R137" i="4"/>
  <c r="Q137" i="4"/>
  <c r="P137" i="4"/>
  <c r="O137" i="4"/>
  <c r="N137" i="4"/>
  <c r="S136" i="4"/>
  <c r="R136" i="4"/>
  <c r="Q136" i="4"/>
  <c r="P136" i="4"/>
  <c r="O136" i="4"/>
  <c r="N136" i="4"/>
  <c r="S135" i="4"/>
  <c r="R135" i="4"/>
  <c r="Q135" i="4"/>
  <c r="P135" i="4"/>
  <c r="O135" i="4"/>
  <c r="N135" i="4"/>
  <c r="S134" i="4"/>
  <c r="R134" i="4"/>
  <c r="Q134" i="4"/>
  <c r="P134" i="4"/>
  <c r="O134" i="4"/>
  <c r="N134" i="4"/>
  <c r="S133" i="4"/>
  <c r="R133" i="4"/>
  <c r="Q133" i="4"/>
  <c r="P133" i="4"/>
  <c r="O133" i="4"/>
  <c r="N133" i="4"/>
  <c r="S132" i="4"/>
  <c r="R132" i="4"/>
  <c r="Q132" i="4"/>
  <c r="P132" i="4"/>
  <c r="O132" i="4"/>
  <c r="N132" i="4"/>
  <c r="S131" i="4"/>
  <c r="R131" i="4"/>
  <c r="Q131" i="4"/>
  <c r="P131" i="4"/>
  <c r="O131" i="4"/>
  <c r="N131" i="4"/>
  <c r="S130" i="4"/>
  <c r="R130" i="4"/>
  <c r="Q130" i="4"/>
  <c r="P130" i="4"/>
  <c r="O130" i="4"/>
  <c r="N130" i="4"/>
  <c r="S129" i="4"/>
  <c r="R129" i="4"/>
  <c r="Q129" i="4"/>
  <c r="P129" i="4"/>
  <c r="O129" i="4"/>
  <c r="N129" i="4"/>
  <c r="S128" i="4"/>
  <c r="R128" i="4"/>
  <c r="Q128" i="4"/>
  <c r="P128" i="4"/>
  <c r="O128" i="4"/>
  <c r="N128" i="4"/>
  <c r="S127" i="4"/>
  <c r="R127" i="4"/>
  <c r="Q127" i="4"/>
  <c r="P127" i="4"/>
  <c r="O127" i="4"/>
  <c r="N127" i="4"/>
  <c r="S126" i="4"/>
  <c r="R126" i="4"/>
  <c r="Q126" i="4"/>
  <c r="P126" i="4"/>
  <c r="O126" i="4"/>
  <c r="N126" i="4"/>
  <c r="S125" i="4"/>
  <c r="R125" i="4"/>
  <c r="Q125" i="4"/>
  <c r="P125" i="4"/>
  <c r="O125" i="4"/>
  <c r="N125" i="4"/>
  <c r="S124" i="4"/>
  <c r="R124" i="4"/>
  <c r="Q124" i="4"/>
  <c r="P124" i="4"/>
  <c r="O124" i="4"/>
  <c r="N124" i="4"/>
  <c r="S123" i="4"/>
  <c r="R123" i="4"/>
  <c r="Q123" i="4"/>
  <c r="P123" i="4"/>
  <c r="O123" i="4"/>
  <c r="N123" i="4"/>
  <c r="S122" i="4"/>
  <c r="R122" i="4"/>
  <c r="Q122" i="4"/>
  <c r="P122" i="4"/>
  <c r="O122" i="4"/>
  <c r="N122" i="4"/>
  <c r="S121" i="4"/>
  <c r="R121" i="4"/>
  <c r="Q121" i="4"/>
  <c r="P121" i="4"/>
  <c r="O121" i="4"/>
  <c r="N121" i="4"/>
  <c r="S120" i="4"/>
  <c r="R120" i="4"/>
  <c r="Q120" i="4"/>
  <c r="P120" i="4"/>
  <c r="O120" i="4"/>
  <c r="N120" i="4"/>
  <c r="S119" i="4"/>
  <c r="R119" i="4"/>
  <c r="Q119" i="4"/>
  <c r="P119" i="4"/>
  <c r="O119" i="4"/>
  <c r="N119" i="4"/>
  <c r="S118" i="4"/>
  <c r="R118" i="4"/>
  <c r="Q118" i="4"/>
  <c r="P118" i="4"/>
  <c r="O118" i="4"/>
  <c r="N118" i="4"/>
  <c r="S117" i="4"/>
  <c r="R117" i="4"/>
  <c r="Q117" i="4"/>
  <c r="P117" i="4"/>
  <c r="O117" i="4"/>
  <c r="N117" i="4"/>
  <c r="S116" i="4"/>
  <c r="R116" i="4"/>
  <c r="Q116" i="4"/>
  <c r="P116" i="4"/>
  <c r="O116" i="4"/>
  <c r="N116" i="4"/>
  <c r="S115" i="4"/>
  <c r="R115" i="4"/>
  <c r="Q115" i="4"/>
  <c r="P115" i="4"/>
  <c r="O115" i="4"/>
  <c r="N115" i="4"/>
  <c r="S114" i="4"/>
  <c r="R114" i="4"/>
  <c r="Q114" i="4"/>
  <c r="P114" i="4"/>
  <c r="O114" i="4"/>
  <c r="N114" i="4"/>
  <c r="S113" i="4"/>
  <c r="R113" i="4"/>
  <c r="Q113" i="4"/>
  <c r="P113" i="4"/>
  <c r="O113" i="4"/>
  <c r="N113" i="4"/>
  <c r="S112" i="4"/>
  <c r="R112" i="4"/>
  <c r="Q112" i="4"/>
  <c r="P112" i="4"/>
  <c r="O112" i="4"/>
  <c r="N112" i="4"/>
  <c r="S111" i="4"/>
  <c r="R111" i="4"/>
  <c r="Q111" i="4"/>
  <c r="P111" i="4"/>
  <c r="O111" i="4"/>
  <c r="N111" i="4"/>
  <c r="S110" i="4"/>
  <c r="R110" i="4"/>
  <c r="Q110" i="4"/>
  <c r="P110" i="4"/>
  <c r="O110" i="4"/>
  <c r="N110" i="4"/>
  <c r="S109" i="4"/>
  <c r="R109" i="4"/>
  <c r="Q109" i="4"/>
  <c r="P109" i="4"/>
  <c r="O109" i="4"/>
  <c r="N109" i="4"/>
  <c r="S108" i="4"/>
  <c r="R108" i="4"/>
  <c r="Q108" i="4"/>
  <c r="P108" i="4"/>
  <c r="O108" i="4"/>
  <c r="N108" i="4"/>
  <c r="S107" i="4"/>
  <c r="R107" i="4"/>
  <c r="Q107" i="4"/>
  <c r="P107" i="4"/>
  <c r="O107" i="4"/>
  <c r="N107" i="4"/>
  <c r="S106" i="4"/>
  <c r="R106" i="4"/>
  <c r="Q106" i="4"/>
  <c r="P106" i="4"/>
  <c r="O106" i="4"/>
  <c r="N106" i="4"/>
  <c r="S105" i="4"/>
  <c r="R105" i="4"/>
  <c r="Q105" i="4"/>
  <c r="P105" i="4"/>
  <c r="O105" i="4"/>
  <c r="N105" i="4"/>
  <c r="S104" i="4"/>
  <c r="R104" i="4"/>
  <c r="Q104" i="4"/>
  <c r="P104" i="4"/>
  <c r="O104" i="4"/>
  <c r="N104" i="4"/>
  <c r="S103" i="4"/>
  <c r="R103" i="4"/>
  <c r="Q103" i="4"/>
  <c r="P103" i="4"/>
  <c r="O103" i="4"/>
  <c r="N103" i="4"/>
  <c r="S102" i="4"/>
  <c r="R102" i="4"/>
  <c r="Q102" i="4"/>
  <c r="P102" i="4"/>
  <c r="O102" i="4"/>
  <c r="N102" i="4"/>
  <c r="S101" i="4"/>
  <c r="R101" i="4"/>
  <c r="Q101" i="4"/>
  <c r="P101" i="4"/>
  <c r="O101" i="4"/>
  <c r="N101" i="4"/>
  <c r="S100" i="4"/>
  <c r="R100" i="4"/>
  <c r="Q100" i="4"/>
  <c r="P100" i="4"/>
  <c r="O100" i="4"/>
  <c r="N100" i="4"/>
  <c r="S99" i="4"/>
  <c r="R99" i="4"/>
  <c r="Q99" i="4"/>
  <c r="P99" i="4"/>
  <c r="O99" i="4"/>
  <c r="N99" i="4"/>
  <c r="S98" i="4"/>
  <c r="R98" i="4"/>
  <c r="Q98" i="4"/>
  <c r="P98" i="4"/>
  <c r="O98" i="4"/>
  <c r="N98" i="4"/>
  <c r="S97" i="4"/>
  <c r="R97" i="4"/>
  <c r="Q97" i="4"/>
  <c r="P97" i="4"/>
  <c r="O97" i="4"/>
  <c r="N97" i="4"/>
  <c r="S96" i="4"/>
  <c r="R96" i="4"/>
  <c r="Q96" i="4"/>
  <c r="P96" i="4"/>
  <c r="O96" i="4"/>
  <c r="N96" i="4"/>
  <c r="S95" i="4"/>
  <c r="R95" i="4"/>
  <c r="Q95" i="4"/>
  <c r="P95" i="4"/>
  <c r="O95" i="4"/>
  <c r="N95" i="4"/>
  <c r="S94" i="4"/>
  <c r="R94" i="4"/>
  <c r="Q94" i="4"/>
  <c r="P94" i="4"/>
  <c r="O94" i="4"/>
  <c r="N94" i="4"/>
  <c r="S93" i="4"/>
  <c r="R93" i="4"/>
  <c r="Q93" i="4"/>
  <c r="P93" i="4"/>
  <c r="O93" i="4"/>
  <c r="N93" i="4"/>
  <c r="S92" i="4"/>
  <c r="R92" i="4"/>
  <c r="Q92" i="4"/>
  <c r="P92" i="4"/>
  <c r="O92" i="4"/>
  <c r="N92" i="4"/>
  <c r="S91" i="4"/>
  <c r="R91" i="4"/>
  <c r="Q91" i="4"/>
  <c r="P91" i="4"/>
  <c r="O91" i="4"/>
  <c r="N91" i="4"/>
  <c r="S90" i="4"/>
  <c r="R90" i="4"/>
  <c r="Q90" i="4"/>
  <c r="P90" i="4"/>
  <c r="O90" i="4"/>
  <c r="N90" i="4"/>
  <c r="S89" i="4"/>
  <c r="R89" i="4"/>
  <c r="Q89" i="4"/>
  <c r="P89" i="4"/>
  <c r="O89" i="4"/>
  <c r="N89" i="4"/>
  <c r="S88" i="4"/>
  <c r="R88" i="4"/>
  <c r="Q88" i="4"/>
  <c r="P88" i="4"/>
  <c r="O88" i="4"/>
  <c r="N88" i="4"/>
  <c r="S87" i="4"/>
  <c r="R87" i="4"/>
  <c r="Q87" i="4"/>
  <c r="P87" i="4"/>
  <c r="O87" i="4"/>
  <c r="N87" i="4"/>
  <c r="S86" i="4"/>
  <c r="R86" i="4"/>
  <c r="Q86" i="4"/>
  <c r="P86" i="4"/>
  <c r="O86" i="4"/>
  <c r="N86" i="4"/>
  <c r="S85" i="4"/>
  <c r="R85" i="4"/>
  <c r="Q85" i="4"/>
  <c r="P85" i="4"/>
  <c r="O85" i="4"/>
  <c r="N85" i="4"/>
  <c r="S84" i="4"/>
  <c r="R84" i="4"/>
  <c r="Q84" i="4"/>
  <c r="P84" i="4"/>
  <c r="O84" i="4"/>
  <c r="N84" i="4"/>
  <c r="S83" i="4"/>
  <c r="R83" i="4"/>
  <c r="Q83" i="4"/>
  <c r="P83" i="4"/>
  <c r="O83" i="4"/>
  <c r="N83" i="4"/>
  <c r="S82" i="4"/>
  <c r="R82" i="4"/>
  <c r="Q82" i="4"/>
  <c r="P82" i="4"/>
  <c r="O82" i="4"/>
  <c r="N82" i="4"/>
  <c r="S81" i="4"/>
  <c r="R81" i="4"/>
  <c r="Q81" i="4"/>
  <c r="P81" i="4"/>
  <c r="O81" i="4"/>
  <c r="N81" i="4"/>
  <c r="S80" i="4"/>
  <c r="R80" i="4"/>
  <c r="Q80" i="4"/>
  <c r="P80" i="4"/>
  <c r="O80" i="4"/>
  <c r="N80" i="4"/>
  <c r="S79" i="4"/>
  <c r="R79" i="4"/>
  <c r="Q79" i="4"/>
  <c r="P79" i="4"/>
  <c r="O79" i="4"/>
  <c r="N79" i="4"/>
  <c r="S78" i="4"/>
  <c r="R78" i="4"/>
  <c r="Q78" i="4"/>
  <c r="P78" i="4"/>
  <c r="O78" i="4"/>
  <c r="N78" i="4"/>
  <c r="S77" i="4"/>
  <c r="R77" i="4"/>
  <c r="Q77" i="4"/>
  <c r="P77" i="4"/>
  <c r="O77" i="4"/>
  <c r="N77" i="4"/>
  <c r="S76" i="4"/>
  <c r="R76" i="4"/>
  <c r="Q76" i="4"/>
  <c r="P76" i="4"/>
  <c r="O76" i="4"/>
  <c r="N76" i="4"/>
  <c r="S75" i="4"/>
  <c r="R75" i="4"/>
  <c r="Q75" i="4"/>
  <c r="P75" i="4"/>
  <c r="O75" i="4"/>
  <c r="N75" i="4"/>
  <c r="S74" i="4"/>
  <c r="R74" i="4"/>
  <c r="Q74" i="4"/>
  <c r="P74" i="4"/>
  <c r="O74" i="4"/>
  <c r="N74" i="4"/>
  <c r="S73" i="4"/>
  <c r="R73" i="4"/>
  <c r="Q73" i="4"/>
  <c r="P73" i="4"/>
  <c r="O73" i="4"/>
  <c r="N73" i="4"/>
  <c r="S72" i="4"/>
  <c r="R72" i="4"/>
  <c r="Q72" i="4"/>
  <c r="P72" i="4"/>
  <c r="O72" i="4"/>
  <c r="N72" i="4"/>
  <c r="S71" i="4"/>
  <c r="R71" i="4"/>
  <c r="Q71" i="4"/>
  <c r="P71" i="4"/>
  <c r="O71" i="4"/>
  <c r="N71" i="4"/>
  <c r="S70" i="4"/>
  <c r="R70" i="4"/>
  <c r="Q70" i="4"/>
  <c r="P70" i="4"/>
  <c r="O70" i="4"/>
  <c r="N70" i="4"/>
  <c r="S69" i="4"/>
  <c r="R69" i="4"/>
  <c r="Q69" i="4"/>
  <c r="P69" i="4"/>
  <c r="O69" i="4"/>
  <c r="N69" i="4"/>
  <c r="S68" i="4"/>
  <c r="R68" i="4"/>
  <c r="Q68" i="4"/>
  <c r="P68" i="4"/>
  <c r="O68" i="4"/>
  <c r="N68" i="4"/>
  <c r="S67" i="4"/>
  <c r="R67" i="4"/>
  <c r="Q67" i="4"/>
  <c r="P67" i="4"/>
  <c r="O67" i="4"/>
  <c r="N67" i="4"/>
  <c r="S66" i="4"/>
  <c r="R66" i="4"/>
  <c r="Q66" i="4"/>
  <c r="P66" i="4"/>
  <c r="O66" i="4"/>
  <c r="N66" i="4"/>
  <c r="S65" i="4"/>
  <c r="R65" i="4"/>
  <c r="Q65" i="4"/>
  <c r="P65" i="4"/>
  <c r="O65" i="4"/>
  <c r="N65" i="4"/>
  <c r="S64" i="4"/>
  <c r="R64" i="4"/>
  <c r="Q64" i="4"/>
  <c r="P64" i="4"/>
  <c r="O64" i="4"/>
  <c r="N64" i="4"/>
  <c r="S63" i="4"/>
  <c r="R63" i="4"/>
  <c r="Q63" i="4"/>
  <c r="P63" i="4"/>
  <c r="O63" i="4"/>
  <c r="N63" i="4"/>
  <c r="E63" i="4"/>
  <c r="S62" i="4"/>
  <c r="R62" i="4"/>
  <c r="Q62" i="4"/>
  <c r="P62" i="4"/>
  <c r="O62" i="4"/>
  <c r="N62" i="4"/>
  <c r="E62" i="4"/>
  <c r="S61" i="4"/>
  <c r="R61" i="4"/>
  <c r="Q61" i="4"/>
  <c r="P61" i="4"/>
  <c r="O61" i="4"/>
  <c r="N61" i="4"/>
  <c r="E61" i="4"/>
  <c r="S60" i="4"/>
  <c r="R60" i="4"/>
  <c r="Q60" i="4"/>
  <c r="P60" i="4"/>
  <c r="O60" i="4"/>
  <c r="N60" i="4"/>
  <c r="S59" i="4"/>
  <c r="R59" i="4"/>
  <c r="Q59" i="4"/>
  <c r="P59" i="4"/>
  <c r="O59" i="4"/>
  <c r="N59" i="4"/>
  <c r="S58" i="4"/>
  <c r="R58" i="4"/>
  <c r="Q58" i="4"/>
  <c r="P58" i="4"/>
  <c r="O58" i="4"/>
  <c r="N58" i="4"/>
  <c r="S57" i="4"/>
  <c r="R57" i="4"/>
  <c r="Q57" i="4"/>
  <c r="P57" i="4"/>
  <c r="O57" i="4"/>
  <c r="N57" i="4"/>
  <c r="S56" i="4"/>
  <c r="R56" i="4"/>
  <c r="Q56" i="4"/>
  <c r="P56" i="4"/>
  <c r="O56" i="4"/>
  <c r="N56" i="4"/>
  <c r="S55" i="4"/>
  <c r="R55" i="4"/>
  <c r="Q55" i="4"/>
  <c r="P55" i="4"/>
  <c r="O55" i="4"/>
  <c r="N55" i="4"/>
  <c r="S54" i="4"/>
  <c r="R54" i="4"/>
  <c r="Q54" i="4"/>
  <c r="P54" i="4"/>
  <c r="O54" i="4"/>
  <c r="N54" i="4"/>
  <c r="S53" i="4"/>
  <c r="R53" i="4"/>
  <c r="Q53" i="4"/>
  <c r="P53" i="4"/>
  <c r="O53" i="4"/>
  <c r="N53" i="4"/>
  <c r="S52" i="4"/>
  <c r="R52" i="4"/>
  <c r="Q52" i="4"/>
  <c r="P52" i="4"/>
  <c r="O52" i="4"/>
  <c r="N52" i="4"/>
  <c r="S51" i="4"/>
  <c r="R51" i="4"/>
  <c r="Q51" i="4"/>
  <c r="P51" i="4"/>
  <c r="O51" i="4"/>
  <c r="N51" i="4"/>
  <c r="S50" i="4"/>
  <c r="R50" i="4"/>
  <c r="Q50" i="4"/>
  <c r="P50" i="4"/>
  <c r="O50" i="4"/>
  <c r="N50" i="4"/>
  <c r="S49" i="4"/>
  <c r="R49" i="4"/>
  <c r="Q49" i="4"/>
  <c r="P49" i="4"/>
  <c r="O49" i="4"/>
  <c r="N49" i="4"/>
  <c r="S48" i="4"/>
  <c r="R48" i="4"/>
  <c r="Q48" i="4"/>
  <c r="P48" i="4"/>
  <c r="O48" i="4"/>
  <c r="N48" i="4"/>
  <c r="S47" i="4"/>
  <c r="R47" i="4"/>
  <c r="Q47" i="4"/>
  <c r="P47" i="4"/>
  <c r="O47" i="4"/>
  <c r="N47" i="4"/>
  <c r="S46" i="4"/>
  <c r="R46" i="4"/>
  <c r="Q46" i="4"/>
  <c r="P46" i="4"/>
  <c r="O46" i="4"/>
  <c r="N46" i="4"/>
  <c r="S45" i="4"/>
  <c r="R45" i="4"/>
  <c r="Q45" i="4"/>
  <c r="P45" i="4"/>
  <c r="O45" i="4"/>
  <c r="N45" i="4"/>
  <c r="S44" i="4"/>
  <c r="R44" i="4"/>
  <c r="Q44" i="4"/>
  <c r="P44" i="4"/>
  <c r="O44" i="4"/>
  <c r="N44" i="4"/>
  <c r="S43" i="4"/>
  <c r="R43" i="4"/>
  <c r="Q43" i="4"/>
  <c r="P43" i="4"/>
  <c r="O43" i="4"/>
  <c r="N43" i="4"/>
  <c r="S42" i="4"/>
  <c r="R42" i="4"/>
  <c r="Q42" i="4"/>
  <c r="P42" i="4"/>
  <c r="O42" i="4"/>
  <c r="N42" i="4"/>
  <c r="S41" i="4"/>
  <c r="R41" i="4"/>
  <c r="Q41" i="4"/>
  <c r="P41" i="4"/>
  <c r="O41" i="4"/>
  <c r="N41" i="4"/>
  <c r="S40" i="4"/>
  <c r="R40" i="4"/>
  <c r="Q40" i="4"/>
  <c r="P40" i="4"/>
  <c r="O40" i="4"/>
  <c r="N40" i="4"/>
  <c r="S39" i="4"/>
  <c r="R39" i="4"/>
  <c r="Q39" i="4"/>
  <c r="P39" i="4"/>
  <c r="O39" i="4"/>
  <c r="N39" i="4"/>
  <c r="S38" i="4"/>
  <c r="R38" i="4"/>
  <c r="Q38" i="4"/>
  <c r="P38" i="4"/>
  <c r="O38" i="4"/>
  <c r="N38" i="4"/>
  <c r="S37" i="4"/>
  <c r="R37" i="4"/>
  <c r="Q37" i="4"/>
  <c r="P37" i="4"/>
  <c r="O37" i="4"/>
  <c r="N37" i="4"/>
  <c r="S36" i="4"/>
  <c r="R36" i="4"/>
  <c r="Q36" i="4"/>
  <c r="P36" i="4"/>
  <c r="O36" i="4"/>
  <c r="N36" i="4"/>
  <c r="S35" i="4"/>
  <c r="R35" i="4"/>
  <c r="Q35" i="4"/>
  <c r="P35" i="4"/>
  <c r="O35" i="4"/>
  <c r="N35" i="4"/>
  <c r="S34" i="4"/>
  <c r="R34" i="4"/>
  <c r="Q34" i="4"/>
  <c r="P34" i="4"/>
  <c r="O34" i="4"/>
  <c r="N34" i="4"/>
  <c r="S33" i="4"/>
  <c r="R33" i="4"/>
  <c r="Q33" i="4"/>
  <c r="P33" i="4"/>
  <c r="O33" i="4"/>
  <c r="N33" i="4"/>
  <c r="S32" i="4"/>
  <c r="R32" i="4"/>
  <c r="Q32" i="4"/>
  <c r="P32" i="4"/>
  <c r="O32" i="4"/>
  <c r="N32" i="4"/>
  <c r="S31" i="4"/>
  <c r="R31" i="4"/>
  <c r="Q31" i="4"/>
  <c r="P31" i="4"/>
  <c r="O31" i="4"/>
  <c r="N31" i="4"/>
  <c r="S30" i="4"/>
  <c r="R30" i="4"/>
  <c r="Q30" i="4"/>
  <c r="P30" i="4"/>
  <c r="O30" i="4"/>
  <c r="N30" i="4"/>
  <c r="S29" i="4"/>
  <c r="R29" i="4"/>
  <c r="Q29" i="4"/>
  <c r="P29" i="4"/>
  <c r="O29" i="4"/>
  <c r="N29" i="4"/>
  <c r="E29" i="4"/>
  <c r="S28" i="4"/>
  <c r="R28" i="4"/>
  <c r="Q28" i="4"/>
  <c r="P28" i="4"/>
  <c r="O28" i="4"/>
  <c r="N28" i="4"/>
  <c r="S27" i="4"/>
  <c r="R27" i="4"/>
  <c r="Q27" i="4"/>
  <c r="P27" i="4"/>
  <c r="O27" i="4"/>
  <c r="N27" i="4"/>
  <c r="S26" i="4"/>
  <c r="R26" i="4"/>
  <c r="Q26" i="4"/>
  <c r="P26" i="4"/>
  <c r="O26" i="4"/>
  <c r="N26" i="4"/>
  <c r="S25" i="4"/>
  <c r="R25" i="4"/>
  <c r="Q25" i="4"/>
  <c r="P25" i="4"/>
  <c r="O25" i="4"/>
  <c r="N25" i="4"/>
  <c r="S24" i="4"/>
  <c r="R24" i="4"/>
  <c r="Q24" i="4"/>
  <c r="P24" i="4"/>
  <c r="O24" i="4"/>
  <c r="N24" i="4"/>
  <c r="S23" i="4"/>
  <c r="R23" i="4"/>
  <c r="Q23" i="4"/>
  <c r="P23" i="4"/>
  <c r="O23" i="4"/>
  <c r="N23" i="4"/>
  <c r="S22" i="4"/>
  <c r="R22" i="4"/>
  <c r="Q22" i="4"/>
  <c r="P22" i="4"/>
  <c r="O22" i="4"/>
  <c r="N22" i="4"/>
  <c r="S21" i="4"/>
  <c r="R21" i="4"/>
  <c r="Q21" i="4"/>
  <c r="P21" i="4"/>
  <c r="O21" i="4"/>
  <c r="N21" i="4"/>
  <c r="S20" i="4"/>
  <c r="R20" i="4"/>
  <c r="Q20" i="4"/>
  <c r="P20" i="4"/>
  <c r="O20" i="4"/>
  <c r="N20" i="4"/>
  <c r="S19" i="4"/>
  <c r="R19" i="4"/>
  <c r="Q19" i="4"/>
  <c r="P19" i="4"/>
  <c r="O19" i="4"/>
  <c r="N19" i="4"/>
  <c r="S18" i="4"/>
  <c r="R18" i="4"/>
  <c r="Q18" i="4"/>
  <c r="P18" i="4"/>
  <c r="O18" i="4"/>
  <c r="N18" i="4"/>
  <c r="S17" i="4"/>
  <c r="R17" i="4"/>
  <c r="Q17" i="4"/>
  <c r="P17" i="4"/>
  <c r="O17" i="4"/>
  <c r="N17" i="4"/>
  <c r="S16" i="4"/>
  <c r="R16" i="4"/>
  <c r="Q16" i="4"/>
  <c r="P16" i="4"/>
  <c r="O16" i="4"/>
  <c r="N16" i="4"/>
  <c r="S15" i="4"/>
  <c r="R15" i="4"/>
  <c r="Q15" i="4"/>
  <c r="P15" i="4"/>
  <c r="O15" i="4"/>
  <c r="N15" i="4"/>
  <c r="S14" i="4"/>
  <c r="R14" i="4"/>
  <c r="Q14" i="4"/>
  <c r="P14" i="4"/>
  <c r="O14" i="4"/>
  <c r="N14" i="4"/>
  <c r="S13" i="4"/>
  <c r="R13" i="4"/>
  <c r="Q13" i="4"/>
  <c r="P13" i="4"/>
  <c r="O13" i="4"/>
  <c r="N13" i="4"/>
  <c r="S12" i="4"/>
  <c r="R12" i="4"/>
  <c r="Q12" i="4"/>
  <c r="P12" i="4"/>
  <c r="O12" i="4"/>
  <c r="N12" i="4"/>
  <c r="S11" i="4"/>
  <c r="R11" i="4"/>
  <c r="Q11" i="4"/>
  <c r="P11" i="4"/>
  <c r="O11" i="4"/>
  <c r="N11" i="4"/>
  <c r="S10" i="4"/>
  <c r="R10" i="4"/>
  <c r="Q10" i="4"/>
  <c r="P10" i="4"/>
  <c r="O10" i="4"/>
  <c r="N10" i="4"/>
  <c r="H249" i="1" l="1"/>
  <c r="Q22" i="2"/>
  <c r="I22" i="2"/>
  <c r="R22" i="2" s="1"/>
  <c r="H22" i="2"/>
  <c r="G22" i="2"/>
  <c r="P22" i="2" s="1"/>
  <c r="F22" i="2"/>
  <c r="O22" i="2" s="1"/>
  <c r="E22" i="2"/>
  <c r="D22" i="2"/>
  <c r="M22" i="2" s="1"/>
  <c r="C22" i="2"/>
  <c r="L22" i="2" s="1"/>
  <c r="I21" i="2"/>
  <c r="R21" i="2" s="1"/>
  <c r="H21" i="2"/>
  <c r="Q21" i="2" s="1"/>
  <c r="G21" i="2"/>
  <c r="F21" i="2"/>
  <c r="O21" i="2" s="1"/>
  <c r="E21" i="2"/>
  <c r="N21" i="2" s="1"/>
  <c r="D21" i="2"/>
  <c r="C21" i="2"/>
  <c r="L21" i="2" s="1"/>
  <c r="R20" i="2"/>
  <c r="O20" i="2"/>
  <c r="L20" i="2"/>
  <c r="I20" i="2"/>
  <c r="H20" i="2"/>
  <c r="Q20" i="2" s="1"/>
  <c r="G20" i="2"/>
  <c r="P20" i="2" s="1"/>
  <c r="F20" i="2"/>
  <c r="E20" i="2"/>
  <c r="N20" i="2" s="1"/>
  <c r="D20" i="2"/>
  <c r="M20" i="2" s="1"/>
  <c r="C20" i="2"/>
  <c r="Q19" i="2"/>
  <c r="I19" i="2"/>
  <c r="R19" i="2" s="1"/>
  <c r="H19" i="2"/>
  <c r="G19" i="2"/>
  <c r="P19" i="2" s="1"/>
  <c r="F19" i="2"/>
  <c r="O19" i="2" s="1"/>
  <c r="E19" i="2"/>
  <c r="D19" i="2"/>
  <c r="C19" i="2"/>
  <c r="L19" i="2" s="1"/>
  <c r="O18" i="2"/>
  <c r="I18" i="2"/>
  <c r="R18" i="2" s="1"/>
  <c r="H18" i="2"/>
  <c r="Q18" i="2" s="1"/>
  <c r="G18" i="2"/>
  <c r="F18" i="2"/>
  <c r="E18" i="2"/>
  <c r="N18" i="2" s="1"/>
  <c r="D18" i="2"/>
  <c r="C18" i="2"/>
  <c r="L18" i="2" s="1"/>
  <c r="R17" i="2"/>
  <c r="Q17" i="2"/>
  <c r="P17" i="2"/>
  <c r="O17" i="2"/>
  <c r="N17" i="2"/>
  <c r="M17" i="2"/>
  <c r="L17" i="2"/>
  <c r="I17" i="2"/>
  <c r="H17" i="2"/>
  <c r="G17" i="2"/>
  <c r="P21" i="2" s="1"/>
  <c r="F17" i="2"/>
  <c r="E17" i="2"/>
  <c r="N22" i="2" s="1"/>
  <c r="D17" i="2"/>
  <c r="M18" i="2" s="1"/>
  <c r="C17" i="2"/>
  <c r="R16" i="2"/>
  <c r="Q16" i="2"/>
  <c r="P16" i="2"/>
  <c r="O16" i="2"/>
  <c r="N16" i="2"/>
  <c r="M16" i="2"/>
  <c r="L16" i="2"/>
  <c r="R15" i="2"/>
  <c r="Q15" i="2"/>
  <c r="P15" i="2"/>
  <c r="O15" i="2"/>
  <c r="N15" i="2"/>
  <c r="M15" i="2"/>
  <c r="L15" i="2"/>
  <c r="R14" i="2"/>
  <c r="Q14" i="2"/>
  <c r="P14" i="2"/>
  <c r="O14" i="2"/>
  <c r="N14" i="2"/>
  <c r="M14" i="2"/>
  <c r="L14" i="2"/>
  <c r="R13" i="2"/>
  <c r="Q13" i="2"/>
  <c r="P13" i="2"/>
  <c r="O13" i="2"/>
  <c r="N13" i="2"/>
  <c r="M13" i="2"/>
  <c r="L13" i="2"/>
  <c r="R12" i="2"/>
  <c r="Q12" i="2"/>
  <c r="P12" i="2"/>
  <c r="O12" i="2"/>
  <c r="N12" i="2"/>
  <c r="M12" i="2"/>
  <c r="L12" i="2"/>
  <c r="R10" i="2"/>
  <c r="Q10" i="2"/>
  <c r="P10" i="2"/>
  <c r="O10" i="2"/>
  <c r="N10" i="2"/>
  <c r="M10" i="2"/>
  <c r="L10" i="2"/>
  <c r="R9" i="2"/>
  <c r="Q9" i="2"/>
  <c r="P9" i="2"/>
  <c r="O9" i="2"/>
  <c r="N9" i="2"/>
  <c r="M9" i="2"/>
  <c r="L9" i="2"/>
  <c r="R8" i="2"/>
  <c r="Q8" i="2"/>
  <c r="P8" i="2"/>
  <c r="O8" i="2"/>
  <c r="N8" i="2"/>
  <c r="M8" i="2"/>
  <c r="L8" i="2"/>
  <c r="R7" i="2"/>
  <c r="Q7" i="2"/>
  <c r="P7" i="2"/>
  <c r="O7" i="2"/>
  <c r="N7" i="2"/>
  <c r="M7" i="2"/>
  <c r="L7" i="2"/>
  <c r="R6" i="2"/>
  <c r="Q6" i="2"/>
  <c r="P6" i="2"/>
  <c r="O6" i="2"/>
  <c r="N6" i="2"/>
  <c r="M6" i="2"/>
  <c r="L6" i="2"/>
  <c r="F264" i="1"/>
  <c r="J264" i="1" s="1"/>
  <c r="E264" i="1"/>
  <c r="D264" i="1"/>
  <c r="F263" i="1"/>
  <c r="J263" i="1" s="1"/>
  <c r="E263" i="1"/>
  <c r="I263" i="1" s="1"/>
  <c r="D263" i="1"/>
  <c r="H263" i="1" s="1"/>
  <c r="F262" i="1"/>
  <c r="J262" i="1" s="1"/>
  <c r="E262" i="1"/>
  <c r="D262" i="1"/>
  <c r="H262" i="1" s="1"/>
  <c r="F261" i="1"/>
  <c r="J261" i="1" s="1"/>
  <c r="E261" i="1"/>
  <c r="I261" i="1" s="1"/>
  <c r="D261" i="1"/>
  <c r="D260" i="1" s="1"/>
  <c r="F260" i="1"/>
  <c r="E260" i="1"/>
  <c r="I264" i="1" s="1"/>
  <c r="I256" i="1"/>
  <c r="J255" i="1"/>
  <c r="I255" i="1"/>
  <c r="F254" i="1"/>
  <c r="J258" i="1" s="1"/>
  <c r="E254" i="1"/>
  <c r="I258" i="1" s="1"/>
  <c r="D254" i="1"/>
  <c r="H255" i="1" s="1"/>
  <c r="I251" i="1"/>
  <c r="H251" i="1"/>
  <c r="I250" i="1"/>
  <c r="H250" i="1"/>
  <c r="I249" i="1"/>
  <c r="F248" i="1"/>
  <c r="J249" i="1" s="1"/>
  <c r="E248" i="1"/>
  <c r="I252" i="1" s="1"/>
  <c r="D248" i="1"/>
  <c r="H252" i="1" s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264" i="1" l="1"/>
  <c r="I262" i="1"/>
  <c r="M19" i="2"/>
  <c r="J250" i="1"/>
  <c r="P18" i="2"/>
  <c r="N19" i="2"/>
  <c r="H256" i="1"/>
  <c r="J251" i="1"/>
  <c r="J256" i="1"/>
  <c r="M21" i="2"/>
  <c r="H257" i="1"/>
  <c r="H261" i="1"/>
  <c r="I257" i="1"/>
  <c r="J252" i="1"/>
  <c r="J257" i="1"/>
  <c r="H258" i="1"/>
</calcChain>
</file>

<file path=xl/sharedStrings.xml><?xml version="1.0" encoding="utf-8"?>
<sst xmlns="http://schemas.openxmlformats.org/spreadsheetml/2006/main" count="12970" uniqueCount="3357">
  <si>
    <t xml:space="preserve">INFORME RESULTADOS PRUEBAS SABER 11. </t>
  </si>
  <si>
    <t>Fuente: www.icfes.gov.co.</t>
  </si>
  <si>
    <t>CONDICION CLASIFICACION 2024-2025</t>
  </si>
  <si>
    <t>Observacion: IE Rosedal, IE Bertha Sutner, IE Bernardo foergen aparecen en el listado del ICFES aparece como sedes edcuativas "No Oficiales". Para la Secretaria de Educacion Distrital de Cartagena son sedes edcuativas OFICIALES.</t>
  </si>
  <si>
    <t>orden primero sector Oficial y despues No Oficiales. Orden de Item de mayor a menor según Indice total 2023.</t>
  </si>
  <si>
    <t xml:space="preserve">CLASIFICACION  </t>
  </si>
  <si>
    <t>CONDICION CLASIFICACION 2024-2019</t>
  </si>
  <si>
    <t>Código Dane</t>
  </si>
  <si>
    <t>Nombre del Establecimiento</t>
  </si>
  <si>
    <t>SECTOR</t>
  </si>
  <si>
    <t>LOCALIDAD</t>
  </si>
  <si>
    <t>UNALDE</t>
  </si>
  <si>
    <t>CLASIFICACION AÑO 2019</t>
  </si>
  <si>
    <t>CLASIFICACION AÑO 2020</t>
  </si>
  <si>
    <t>CLASIFICACION AÑO 2021</t>
  </si>
  <si>
    <t>CLASIFICACION AÑO 2022</t>
  </si>
  <si>
    <t>CLASIFICACION AÑO 2023</t>
  </si>
  <si>
    <t>CLASIFICACION AÑO 2024</t>
  </si>
  <si>
    <t>CLASIFICACION AÑO 2025</t>
  </si>
  <si>
    <t>CONDICION CLASIFICACION 2023-2024</t>
  </si>
  <si>
    <t>CONDICION CLASIFICACION 2022-2023</t>
  </si>
  <si>
    <t>CONDICION CLASIFICACION 2021-2022</t>
  </si>
  <si>
    <t>CONDICION CLASIFICACION 2021-2020</t>
  </si>
  <si>
    <t>CONDICION CLASIFICACION 2020-2019</t>
  </si>
  <si>
    <t>INSTITUCION EDUCATIVA MARIA CANO - Sede Única</t>
  </si>
  <si>
    <t>OFICIAL</t>
  </si>
  <si>
    <t>INDUSTRIAL Y DE LA BAHIA</t>
  </si>
  <si>
    <t>C</t>
  </si>
  <si>
    <t>B</t>
  </si>
  <si>
    <t>MEJORO</t>
  </si>
  <si>
    <t>SE MANTUVO</t>
  </si>
  <si>
    <t>INSTITUCION EDUCATIVA ANTONIA SANTOS - Sede Única</t>
  </si>
  <si>
    <t>HISTORICA Y CARIBE NORTE</t>
  </si>
  <si>
    <t>SANTA RITA</t>
  </si>
  <si>
    <t>D</t>
  </si>
  <si>
    <t>NO MEJORO</t>
  </si>
  <si>
    <t>CENT. EDUC. Y COMUNITARIO NELSON MANDELA - Sede Única</t>
  </si>
  <si>
    <t>NO OFICIAL</t>
  </si>
  <si>
    <t>NO COMPARABLE</t>
  </si>
  <si>
    <t>COL PILAR DEL SABER (ANTES JARD. INF. PIOLIN) - Sede Única</t>
  </si>
  <si>
    <t>A</t>
  </si>
  <si>
    <t>A+</t>
  </si>
  <si>
    <t>COL. MODELO DE LA COSTA - Sede Única</t>
  </si>
  <si>
    <t>INSTITUTO SIGMUND FREUD - Sede Única</t>
  </si>
  <si>
    <t>DE LA VIRGEN Y TURISTICA</t>
  </si>
  <si>
    <t>INSTITUTO CRISTOCENTRICO DEL CARIBE - Sede Única</t>
  </si>
  <si>
    <t>COUNTRY</t>
  </si>
  <si>
    <t>COL. MARIA MONTESORRI - Sede Única</t>
  </si>
  <si>
    <t>b</t>
  </si>
  <si>
    <t>CORP EDUCATIVA MADDOX - Sede Única</t>
  </si>
  <si>
    <t>COLEGIO LA ENSEÑANZA - Sede Única</t>
  </si>
  <si>
    <t>INST. MADRE TERESA DE CALCUTA - Sede Única</t>
  </si>
  <si>
    <t>CORP. COL. AMOR A BOLIVAR - Sede Única</t>
  </si>
  <si>
    <t>INSTITUCION EDUCATIVA DE BAYUNCA - BAYUNCA SEDE LA GRANJA-UMATA</t>
  </si>
  <si>
    <t>RURAL</t>
  </si>
  <si>
    <t>INSTITUCION EDUCATIVA POLITECNICO DEL POZON - Sede Única</t>
  </si>
  <si>
    <t>INSTITUCION EDUCATIVA EL SALVADOR - SEDE SAN NICOLAS</t>
  </si>
  <si>
    <t>INSTITUCION EDUCATIVA EL SALVADOR - SEDE NAVAS MEISEL</t>
  </si>
  <si>
    <t>INSTITUCION ETNOEDUCATIVA PEDRO ROMERO - SEDE NTRA. SRA. LA VICTORIA</t>
  </si>
  <si>
    <t>INSTITUCION EDUCATIVA DOMINGO BENKOS BIOHO - Sede Única</t>
  </si>
  <si>
    <t>INSTITUCION EDUCATIVA ISLAS DEL ROSARIO - Sede Única</t>
  </si>
  <si>
    <t>INSTITUCION EDUCATIVA FUNDACION PIES DESCALZOS VILLAS DE ARANJUEZ - Sede Única</t>
  </si>
  <si>
    <t>COL. EUCARISTICO NTRA. SRA. DEL CARMEN - Sede Única</t>
  </si>
  <si>
    <t>CORP. COL. CRISTO REY - Sede Única</t>
  </si>
  <si>
    <t>INST. PESTALOZZI - Sede Única</t>
  </si>
  <si>
    <t>COL. REAL C/GENA. - Sede Única</t>
  </si>
  <si>
    <t>COL. GRAN COLOMBIA - Sede Única</t>
  </si>
  <si>
    <t>LIC. PEDRO DE HEREDIA - MIXTO - Sede Única</t>
  </si>
  <si>
    <t>LIC. CRISTOBAL COLON - Sede Única</t>
  </si>
  <si>
    <t>CORPORACION INSTITUTO CARTAGENA - Sede Única</t>
  </si>
  <si>
    <t>COL. CAMPIÑA REAL - Sede Única</t>
  </si>
  <si>
    <t>COL. CARIBE REAL - Sede Única</t>
  </si>
  <si>
    <t>CORPORACION EDUCATIVA SAN JOSE - Sede Única</t>
  </si>
  <si>
    <t>CORPORACION EDUCATIVA LICEO CARTAGENA - Sede Única</t>
  </si>
  <si>
    <t>ASOCIACION LICEO SAN FERNANDO - Sede Única</t>
  </si>
  <si>
    <t>INSTITUCION EDUCATIVA EL SALVADOR - Sede Única</t>
  </si>
  <si>
    <t>COL. COMUNITARIO JOSE CARMELO VILLAMIZAR DIAZ - Sede Única</t>
  </si>
  <si>
    <t>INSTITUTO EDUCATIVO CELESTIN FREINET - Sede Única</t>
  </si>
  <si>
    <t>CENTRO EDUCATIVO COMUNITARIO LOS ROBLES - Sede Única</t>
  </si>
  <si>
    <t>COLEGIO DE BACHILLERATO DEL LITORAL  CODEBOL LTDA - Sede Única</t>
  </si>
  <si>
    <t>CORPORACION EDUCATIVA JOSEPH WILSON SWAN - Sede Única</t>
  </si>
  <si>
    <t>COLEGIO PABLO HOFF - SEDE PRINCIPAL - Sede Única</t>
  </si>
  <si>
    <t>INST. EDUC. EL PARAISO - Sede Única</t>
  </si>
  <si>
    <t>GIMNASIO AMERICANO HOWARD GARDNER - Sede Única</t>
  </si>
  <si>
    <t>CORPORACION INSTITUTO CIRY - Sede Única</t>
  </si>
  <si>
    <t>COLEGIO SAN JOSE DE LOS CAMPANOS - Sede Única</t>
  </si>
  <si>
    <t>INST. CENTRAL DE COLOMBIA PARA ADULTOS  (513001004018) - Sede Única</t>
  </si>
  <si>
    <t>INSTITUTO EDUCATIVO TECNOCIENCIAS REGIÓN CARIBE - Sede Única</t>
  </si>
  <si>
    <t>INSTITUCION EDUC COMUNITARIA LIRIO DE LOS VALLES - Sede Única</t>
  </si>
  <si>
    <t>COLEGIO FERNANDO DE ARAGON DE CARTAGENA - Sede Única</t>
  </si>
  <si>
    <t>CORP INST PROGRESO SOCIAL (ANTES INST. MIXTO LOS PAYASITOS - Sede Única</t>
  </si>
  <si>
    <t>COLEGIO MANOS CREATIVAS - Sede Única</t>
  </si>
  <si>
    <t>COLEGIO HUMANISTA FRANCESCO PETRARCA - Sede Única</t>
  </si>
  <si>
    <t>CENTRO EDUCATIVO INTEGRAL COLOMBIA CEICOL - Sede Única</t>
  </si>
  <si>
    <t>INSTITUTO EDUCATIVO MUNDO HACIA EL FUTURO - Sede Única</t>
  </si>
  <si>
    <t>INSTITUTO NUEVA LUZ DE ESPERANZA - Sede Única</t>
  </si>
  <si>
    <t>INSTITUCION EDUCATIVA PROMOCION SOCIAL DE C/GENA. - Sede Única</t>
  </si>
  <si>
    <t>INSTITUCION EDUCATIVA MARIA AUXILIADORA - Sede Única</t>
  </si>
  <si>
    <t>INSTITUCION EDUCATIVA LAS GAVIOTAS - Sede Única</t>
  </si>
  <si>
    <t>INSTITUCION EDUCATIVA AMBIENTALISTA DE CARTAGENA - Sede Única</t>
  </si>
  <si>
    <t>ESCUELA NORMAL SUPERIOR DE CARTAGENA DE INDIAS - Sede Única</t>
  </si>
  <si>
    <t>INSTITUCION EDUCATIVA MERCEDES ABREGO - Sede Única</t>
  </si>
  <si>
    <t>INSTITUCION EDUCATIVA EL SALVADOR - SEDE SAN JOSE</t>
  </si>
  <si>
    <t>INSTITUCION EDUCATIVA JUAN JOSE NIETO - Sede Única</t>
  </si>
  <si>
    <t>CONC. ESCOLAR BERTHA SUTTNER - Sede Única</t>
  </si>
  <si>
    <t>INSTITUCION EDUCATIVA MANUELA BELTRAN - Sede Única</t>
  </si>
  <si>
    <t>INSTITUCION EDUCATIVA MADRE LAURA - Sede Única</t>
  </si>
  <si>
    <t>INSTITUCION EDUCATIVA OLGA GONZALEZ ARRAUT - Sede Única</t>
  </si>
  <si>
    <t>INSTITUCION EDUCATIVA LUIS C GALAN SARMIENTO - Sede Única</t>
  </si>
  <si>
    <t>INSTITUCION EDUCATIVA MARIA REINA - Sede Única</t>
  </si>
  <si>
    <t>COL. EL CARMELO - Sede Única</t>
  </si>
  <si>
    <t>COL. NTRA. SE?ORA DE LA CANDELARIA - Sede Única</t>
  </si>
  <si>
    <t>COL. TRINITARIO - Sede Única</t>
  </si>
  <si>
    <t>INST. SOLEDAD VIVES DE JOLI (ANTES J. I LOS CAPULLITOS) - Sede Única</t>
  </si>
  <si>
    <t>INST. SAN ISIDRO LABRADOR - Sede Única</t>
  </si>
  <si>
    <t>FUNDACION EDUCATIVA INSTITUTO ECOLÓGICO BARBACOAS - Sede Única</t>
  </si>
  <si>
    <t>COL. NAVAL DE CRESPO - Sede Única</t>
  </si>
  <si>
    <t>COLEGIO NUESTRA SEÑORA DE FATIMA DE LA POLICIA NACIONAL - Sede Única</t>
  </si>
  <si>
    <t>INSTITUCION EDUCATIVA SOLEDAD ACOSTA DE SAMPER - Sede Única</t>
  </si>
  <si>
    <t>ESCUELAS PROFESIONALES SALESIANAS - Sede Única</t>
  </si>
  <si>
    <t>INSTITUCION EDUCATIVA HERMANO ANTONIO RAMOS DE LA SALLE - Sede Única</t>
  </si>
  <si>
    <t>INSTITUCION EDUCATIVA SOLEDAD ROMAN DE NU?EZ - Sede Única</t>
  </si>
  <si>
    <t>INSTITUCION EDUCATIVA BERTHA GEDEON DE BALADI - Sede Única</t>
  </si>
  <si>
    <t>INSTITUCION EDUCATIVA LUIS CARLOS LOPEZ - Sede Única</t>
  </si>
  <si>
    <t>INSTITUCION EDUCATIVA 20 DE JULIO - Sede Única</t>
  </si>
  <si>
    <t>COL. SUE?OS Y OPORTUNIDADES JESUS MAESTRO - Sede Única</t>
  </si>
  <si>
    <t>COLEGIO NUESTRA SEÑORA DE LA CONSOLATA - Sede Única</t>
  </si>
  <si>
    <t>INSTITUCION EDUCATIVA LA MILAGROSA - Sede Única</t>
  </si>
  <si>
    <t>INSTITUCION EDUCATIVA JOSE MANUEL RODRIGUEZ TORICES - Sede Única</t>
  </si>
  <si>
    <t>INSTITUCIÓN EDUCATIVA ROSEDAL - Sede Única</t>
  </si>
  <si>
    <t>INSTITUCION EDUCATIVA JOHN F KENNEDY - Sede Única</t>
  </si>
  <si>
    <t>INSTITUCION EDUCATIVA DE TERNERA - Sede Única</t>
  </si>
  <si>
    <t>INSTITUCION EDUCATIVA FUNDACION PIES DESCALZOS - Sede Única</t>
  </si>
  <si>
    <t>INSTITUCION EDUCATIVA REPUBLICA DE ARGENTINA - Sede Única</t>
  </si>
  <si>
    <t>INSTITUCION EDUCATIVA SEMINARIO - Sede Única</t>
  </si>
  <si>
    <t>INSTITUCION EDUCATIVA CASD MANUELA BELTRAN - Sede Única</t>
  </si>
  <si>
    <t>INSTITUCION EDUCATIVA CAMILO TORRES DEL POZON - Sede Única</t>
  </si>
  <si>
    <t>INSTITUCION EDUCATIVA CIUDADELA 2000 - Sede Única</t>
  </si>
  <si>
    <t>INSTITUCION EDUCATIVA CIUDAD DE TUNJA - Sede Única</t>
  </si>
  <si>
    <t>INSTITUCION EDUCATIVA NUESTRO ESFUERZO - Sede Única</t>
  </si>
  <si>
    <t>INSTITUCION EDUCATIVA TIERRA BAJA - Sede Única</t>
  </si>
  <si>
    <t>INSTITUCION EDUCATIVA NUEVO BOSQUE - Sede Única</t>
  </si>
  <si>
    <t>INSTITUCION EDUCATIVA SAN LUCAS - Sede Única</t>
  </si>
  <si>
    <t>INSTITUCION EDUCATIVA LA LIBERTAD - Sede Única</t>
  </si>
  <si>
    <t>INSTITUCION EDUCATIVA ALBERTO E. FERNANDEZ BAENA - Sede Única</t>
  </si>
  <si>
    <t>INSTITUCION EDUCATIVA VILLA ESTRELLA - Sede Única</t>
  </si>
  <si>
    <t>INSTITUCION EDUCATIVA FE Y ALEGRIA EL PROGRESO - Sede Única</t>
  </si>
  <si>
    <t>INSTITUCION EDUCATIVA BICENTENARIO - Sede Única</t>
  </si>
  <si>
    <t>INSTITUCION EDUCATIVA RAFAEL NU?EZ - Sede Única</t>
  </si>
  <si>
    <t>INSTITUCION EDUCATIVA SANTA MARIA - Sede Única</t>
  </si>
  <si>
    <t>INSTITUCION EDUCATIVA MADRE GABRIELA DE SAN MARTIN - Sede Única</t>
  </si>
  <si>
    <t>INSTITUCION EDUCATIVA NUESTRA SRA DEL CARMEN - Sede Única</t>
  </si>
  <si>
    <t>INSTITUCION EDUCATIVA SAN JUAN DE DAMASCO - Sede Única</t>
  </si>
  <si>
    <t>INSTITUCIÓN EDUCATIVA VALORES UNIDOS - Sede Única</t>
  </si>
  <si>
    <t>INSTITUCION EDUCATIVA TECNICA DE PASACABALLOS - Sede Única</t>
  </si>
  <si>
    <t>CONC. ESCOLAR BERNARDO FOERGEN - Sede Única</t>
  </si>
  <si>
    <t>INSTITUCION EDUCATIVA DE BAYUNCA</t>
  </si>
  <si>
    <t>INSTITUCION EDUCATIVA REPUBLICA DEL LIBANO - Sede Única</t>
  </si>
  <si>
    <t>INSTITUCION EDUCATIVA FRANCISCO DE PAULA SANTANDER - Sede Única</t>
  </si>
  <si>
    <t>INSTITUCION EDUCATIVA MANDELA - Sede Única</t>
  </si>
  <si>
    <t>INSTITUCION EDUCATIVA SAN FRANCISCO DE ASIS - Sede Única</t>
  </si>
  <si>
    <t>INSTITUCION EDUCATIVA 14 DE FEBRERO - Sede Única</t>
  </si>
  <si>
    <t>INSTITUCION EDUCATIVA FULGENCIO LEQUERICA  VELEZ - Sede Única</t>
  </si>
  <si>
    <t>INSTITUCION EDUCATIVA SAN JOSE CA?O DEL ORO - Sede Única</t>
  </si>
  <si>
    <t>INSTITUCION EDUCATIVA GABRIEL GARCIA MARQUEZ - Sede Única</t>
  </si>
  <si>
    <t>INSTITUCION EDUCATIVA EL SALVADOR</t>
  </si>
  <si>
    <t>INSTITUCION EDUCATIVA HIJOS DE MARIA - Sede Única</t>
  </si>
  <si>
    <t>INSTITUCION EDUCATIVA DE FREDONIA - Sede Única</t>
  </si>
  <si>
    <t>INSTITUCION EDUCATIVA ARROYO DE PIEDRA - SEDE DE PUNTA CANOA</t>
  </si>
  <si>
    <t>INSTITUCION ETNOEDUCATIVA PEDRO ROMERO</t>
  </si>
  <si>
    <t>INSTITUCION EDUCATIVA FOCO ROJO - Sede Única</t>
  </si>
  <si>
    <t>INSTITUCION EDUCATIVA FE Y ALEGRIA LAS AMERICAS - Sede Única</t>
  </si>
  <si>
    <t>INSTITUCION EDUCATIVA NUESTRA SEÑORA DEL BUEN AIRE - Sede Única</t>
  </si>
  <si>
    <t>INSTITUCION EDUCATIVA MANZANILLO DEL MAR - Sede Única</t>
  </si>
  <si>
    <t>INSTITUCION EDUCATIVA LICEO DE BOLIVAR - Sede Única</t>
  </si>
  <si>
    <t>INSTITUCION EDUCATIVA EL SALVADOR - SEDE LAS COLINAS</t>
  </si>
  <si>
    <t>INSTITUCION EDUCATIVA NUEVA ESPERANZA ARROYO GRANDE - Sede Única</t>
  </si>
  <si>
    <t>INSTITUCION EDUCATIVA JOSE DE LA VEGA - Sede Única</t>
  </si>
  <si>
    <t>INSTITUCION EDUCATIVA SAN FELIPE NERI - Sede Única</t>
  </si>
  <si>
    <t>INSTITUCION EDUCATIVA DE PONTEZUELA - Sede Única</t>
  </si>
  <si>
    <t>INSTITUCION EDUCATIVA MANUELA VERGARA DE CURI - Sede Única</t>
  </si>
  <si>
    <t>INSTITUCION EDUCATIVA ANTONIO NARIÑO - Sede Única</t>
  </si>
  <si>
    <t>INSTITUCION EDUCATIVA JOSE MARIA CORDOBA DE PASACABALLOS - Sede Única</t>
  </si>
  <si>
    <t>INSTITUCION EDUCATIVA DE ISLA FUERTE - Sede Única</t>
  </si>
  <si>
    <t>INSTITUCION EDUCATIVA DE LA BOQUILLA - Sede Única</t>
  </si>
  <si>
    <t>INSTITUCION EDUCATIVA PLAYAS DE ACAPULCO - Sede Única</t>
  </si>
  <si>
    <t>INSTITUCION EDUCATIVA EL SALVADOR - SEDE HENEQUEN</t>
  </si>
  <si>
    <t>INSTITUCION EDUCATIVA NUESTRA SRA DEL PERPETUO SOCORRO - Sede Única</t>
  </si>
  <si>
    <t>INSTITUCION EDUCATIVA SALIM BECHARA - Sede Única</t>
  </si>
  <si>
    <t>INSTITUCION EDUCATIVA CLEMENTE MANUEL ZABAL - Sede Única</t>
  </si>
  <si>
    <t>INSTITUCION EDUCATIVA FERNANDO DE LA VEGA - Sede Única</t>
  </si>
  <si>
    <t>INSTITUCION EDUCATIVA ANA MARIA VELEZ DE TRUJILLO - Sede Única</t>
  </si>
  <si>
    <t>INSTITUCION ETNOEDUCATIVA DE SANTA ANA - Sede Única</t>
  </si>
  <si>
    <t>INSTITUCION EDUCATIVA LUIS FELIPE CABRERA DE BARU - Sede Única</t>
  </si>
  <si>
    <t>INSTITUCION EDUCATIVA CORAZON DE MARIA - Sede Única</t>
  </si>
  <si>
    <t>INSTITUCION EDUCATIVA PUERTO REY - Sede Única</t>
  </si>
  <si>
    <t>INSTITUCION EDUCATIVA ARROYO DE PIEDRA</t>
  </si>
  <si>
    <t>INSTITUCION EDUCATIVA JORGE ARTEL - Sede Única</t>
  </si>
  <si>
    <t>INSTITUCION EDUCATIVA EL SALVADOR - SEDE LOS ROBLES</t>
  </si>
  <si>
    <t>INSTITUCION EDUCATIVA DE ARARCA - Sede Única</t>
  </si>
  <si>
    <t>INSTITUCION EDUCATIVA DE LETICIA - Sede Única</t>
  </si>
  <si>
    <t>INSTITUCION EDUCATIVA OMAIRA SANCHEZ GARZON - Sede Única</t>
  </si>
  <si>
    <t>INSTITUCION EDUCATIVA DE TIERRA BOMBA - Sede Única</t>
  </si>
  <si>
    <t>INSTITUCION EDUCATIVA SANTA CRUZ DEL ISLOTE - Sede Única</t>
  </si>
  <si>
    <t>CENT. DE ENSE?ANZA PRECOZ  NUEVO MUNDO - Sede Única</t>
  </si>
  <si>
    <t>COLEGIO INTERNACIONAL CARTAGENA   (COL INTER SCHOOL CABAÑI) - Sede Única</t>
  </si>
  <si>
    <t>CORP. EDUC. JORGE ELIECER GAITAN DE C/GENA - Sede Única</t>
  </si>
  <si>
    <t>CENTRO EDUCATIVO INTEGRAL EL RODEO - Sede Única</t>
  </si>
  <si>
    <t>CENTRO DE EDUCACION EL RECREO - Sede Única</t>
  </si>
  <si>
    <t>CORPORACION EDUCATIVA LA SAGRADA FAMILIA - Sede Única</t>
  </si>
  <si>
    <t>COLEGIO JORGE WASHINGTON - Sede Única</t>
  </si>
  <si>
    <t>GIMNASIO ALTAIR DE CARTAGENA - Sede Única</t>
  </si>
  <si>
    <t>ASPAEN GIMNASIO CARTAGENA - Sede Única</t>
  </si>
  <si>
    <t>REDCOL COLEGIO BRITANICO DE CARTAGENA - Sede Única</t>
  </si>
  <si>
    <t>COLEGIO INTEGRAL DEL NORTE - Sede Única</t>
  </si>
  <si>
    <t>CORPORACION EDUCATIVA COLEGIO ALTER ALTERIS - Sede Única</t>
  </si>
  <si>
    <t>ASPAEN GIMNASIO CARTAGENA DE INDIAS - Sede Única</t>
  </si>
  <si>
    <t>COLEGIO LOS ANGELES - Sede Única</t>
  </si>
  <si>
    <t>COL.  GIMN. MOMPIANO - Sede Única</t>
  </si>
  <si>
    <t>COL. DE LA ESPERANZA - Sede Única</t>
  </si>
  <si>
    <t>COL.  MONTESSORI - Sede Única</t>
  </si>
  <si>
    <t>COL. LA ANUNCIACION - Sede Única</t>
  </si>
  <si>
    <t>GIMN. NUEVA GRANADA - Sede Única</t>
  </si>
  <si>
    <t>CIUDAD ESCOLAR DE COMFENALCO - Sede Única</t>
  </si>
  <si>
    <t>GIMN. LUJAN - Sede Única</t>
  </si>
  <si>
    <t>GIMNASIO BILINGÜE ALTAMAR DE CARTAGENA - Sede Única</t>
  </si>
  <si>
    <t>COL. DE LA SALLE - Sede Única</t>
  </si>
  <si>
    <t>GIMN. MODERNO DE CARTAGENA - Sede Única</t>
  </si>
  <si>
    <t>CORPORACION BEVERLY HILLS - Sede Única</t>
  </si>
  <si>
    <t>COL. EUCARISTICO DE SANTA TERESA - Sede Única</t>
  </si>
  <si>
    <t>COL. SALESIANO SAN PEDRO CLAVER - Sede Única</t>
  </si>
  <si>
    <t>COL. MIXTO LA POPA - Sede Única</t>
  </si>
  <si>
    <t>COL. SANTO TOMAS DE AQUINO - Sede Única</t>
  </si>
  <si>
    <t>INST. EDUC. NUEVA AMERICA - Sede Única</t>
  </si>
  <si>
    <t>COL. BILINGUE DE CARTAGENA - Sede Única</t>
  </si>
  <si>
    <t>COL. BIFFI - Sede Única</t>
  </si>
  <si>
    <t>COL. COMFAMILIAR C/GENA. - Sede Única</t>
  </si>
  <si>
    <t>COL. EL DIVINO SALVADOR - Sede Única</t>
  </si>
  <si>
    <t>CORPORACION COLEGIO LATINOAMERICANO - Sede Única</t>
  </si>
  <si>
    <t>COL. MODERNO DEL NORTE - Sede Única</t>
  </si>
  <si>
    <t>CENTRO EDUCATIVO LAS PALMERAS - Sede Única</t>
  </si>
  <si>
    <t>COLEGIO GORETTI - Sede Única</t>
  </si>
  <si>
    <t>GIMNASIO CERVANTES DE CARTAGENA - Sede Única</t>
  </si>
  <si>
    <t>CORPORACION EDUCATIVA INSTITUTO GUADALUPE  - Sede Única</t>
  </si>
  <si>
    <t>COLEGIO CANADIENSE DE CARTAGENA - Sede Única</t>
  </si>
  <si>
    <t>CENTRO EDUCATIVO INTEGRAL MODERNO - Sede Única</t>
  </si>
  <si>
    <t>COL. CAMINO DEL CORAL DE C/GENA. - Sede Única</t>
  </si>
  <si>
    <t>COL. GONZALO JIMENEZ DE QUEZADA - Sede Única</t>
  </si>
  <si>
    <t>COLEGIO FERNANDEZ GUTIERREZ DE PIÑERES - Sede Única</t>
  </si>
  <si>
    <t>INST. COLOMBO BOLIVARIANO - Sede Única</t>
  </si>
  <si>
    <t>INST. EL LABRADOR - Sede Única</t>
  </si>
  <si>
    <t>COL. ADVENTISTA DE C/GENA. - Sede Única</t>
  </si>
  <si>
    <t>INST. DOCENTE DEL CARIBE - Sede Única</t>
  </si>
  <si>
    <t>INST. CARTAGENA. DEL MAR - Sede Única</t>
  </si>
  <si>
    <t>COL. MILITAR ALMIRANTE COLON - Sede Única</t>
  </si>
  <si>
    <t>INST. JUAN JACOBO ROUSSEAU NO.2 - Sede Única</t>
  </si>
  <si>
    <t>INSTITUCION EDUCATIVA LOS ANGELES - Sede Única</t>
  </si>
  <si>
    <t>COLEGIO JUAN PABLO II - Sede Única</t>
  </si>
  <si>
    <t>CORPORACION INST. EDUC. DEL SOCORRO - Sede Única</t>
  </si>
  <si>
    <t>COL. SAN  RAFAEL  ARCANGEL - Sede Única</t>
  </si>
  <si>
    <t>COLEGIO DIOS ES AMOR -SEDE CARTAGENA - Sede Única</t>
  </si>
  <si>
    <t>COLEGIO JOSÉ MARÍA GARCÍA TOLEDO - Sede Única</t>
  </si>
  <si>
    <t>CENT. DE ENSEÑANZA HIJOS DE BOLIVAR - Sede Única</t>
  </si>
  <si>
    <t>INST. INTEGRAL NUEVA COLOMBIA (INST. INF.MI SONRISA) - Sede Única</t>
  </si>
  <si>
    <t>INST. COLOMBO HOLANDES - Sede Única</t>
  </si>
  <si>
    <t>CORPORACION TECNICA INSTITUTO ROCHY - Sede Única</t>
  </si>
  <si>
    <t>INSTITUTO  SKINNER II   (ANT.-JARD. INF. SKINNER II) - Sede Única</t>
  </si>
  <si>
    <t>FUNDACION INSTITUCION EDUCATIVA FUNASER - Sede Única</t>
  </si>
  <si>
    <t>INSTITUCION EDUCATIVA EL SALVADOR -SEDE LA PRIMAVERA</t>
  </si>
  <si>
    <t>INSTITUCION EDUCATIVA JUAN BAUTISTA SCALABRINI</t>
  </si>
  <si>
    <t>COLEGIO OCTAVIANA DEL C VIVES C</t>
  </si>
  <si>
    <t>CORPORACION LABORAL ¿CORPOINSTEL¿</t>
  </si>
  <si>
    <t>INSTITUCION EDUCATIVA HUELLITAS INTERNATIONAL SCHOOL</t>
  </si>
  <si>
    <t>CENTRO EDUCATIVO AMOR A COLOMBIA</t>
  </si>
  <si>
    <t>INSTITUCION JARDIN INFANTIL JEAN PIAGET</t>
  </si>
  <si>
    <t>CONDICION 2025-2024</t>
  </si>
  <si>
    <t>CONDICION 2024-2023</t>
  </si>
  <si>
    <t>CONDICION 2023-2022</t>
  </si>
  <si>
    <t>GENERAL</t>
  </si>
  <si>
    <t>Observación: "No comparable" se refiere a que en uno de los años no hay resultados</t>
  </si>
  <si>
    <t>INFORME CLASIFICACIONES PRUEBAS SABER 11.  2025-2019</t>
  </si>
  <si>
    <t>CLASIFICACION SABER 11</t>
  </si>
  <si>
    <t>TOTAL OFICIAL + NO OFICIAL</t>
  </si>
  <si>
    <t>Fuente: Icfes.gov.co Noviembre 2025</t>
  </si>
  <si>
    <t>Tener en cuenta que ante el ICFES las sedes educativas Oficiales Bertha sutner, Bernardo Foergen y Rosedal aparecen como sedes "No Oficiales". en este informe cambiamos a Oficiales.</t>
  </si>
  <si>
    <t xml:space="preserve">ISTITUCIONES EDUCATIVAS QUE MEJORARON CLASIFICACION </t>
  </si>
  <si>
    <t xml:space="preserve">VARIACION  </t>
  </si>
  <si>
    <t>PRESENTO PRUEBA EN EL 2025</t>
  </si>
  <si>
    <t>PRESENTO PRUEBA EN EL 2024</t>
  </si>
  <si>
    <t>PRESENTO PRUEBA EN EL 2023</t>
  </si>
  <si>
    <t>INDICE</t>
  </si>
  <si>
    <t>VARIACION</t>
  </si>
  <si>
    <t>CONDICION</t>
  </si>
  <si>
    <t>INDICE TOTAL 2019</t>
  </si>
  <si>
    <t>INDICE TOTAL 2020</t>
  </si>
  <si>
    <t>INDICE TOTAL 2021</t>
  </si>
  <si>
    <t>INDICE TOTAL 2022</t>
  </si>
  <si>
    <t>INDICE TOTAL 2023</t>
  </si>
  <si>
    <t>INDICE TOTAL 2024</t>
  </si>
  <si>
    <t>INDICE TOTAL 2025</t>
  </si>
  <si>
    <t>VARIACION 2025-2024</t>
  </si>
  <si>
    <t>VARIACION 2024-2023</t>
  </si>
  <si>
    <t>VARIACION 2023-2022</t>
  </si>
  <si>
    <t>VARIACION 2022-2021</t>
  </si>
  <si>
    <t>VARIACION 2021-2020</t>
  </si>
  <si>
    <t>VARIACION 2020-2019</t>
  </si>
  <si>
    <t>CONDICION INDICE TOTAL 2025-2024</t>
  </si>
  <si>
    <t>CONDICION INDICE TOTAL 2024-2023</t>
  </si>
  <si>
    <t>CONDICION INDICE TOTAL 2023-2022</t>
  </si>
  <si>
    <t>CONDICION INDICE TOTAL 2022-2021</t>
  </si>
  <si>
    <t>CONDICION INDICE TOTAL 2021-2020</t>
  </si>
  <si>
    <t>CONDICION INDICE TOTAL 2020-2019</t>
  </si>
  <si>
    <t>113001008268</t>
  </si>
  <si>
    <t>SI</t>
  </si>
  <si>
    <t>113001005374</t>
  </si>
  <si>
    <t>313001013571</t>
  </si>
  <si>
    <t>NO.</t>
  </si>
  <si>
    <t>313001005845</t>
  </si>
  <si>
    <t>313001009361</t>
  </si>
  <si>
    <t>313001013279</t>
  </si>
  <si>
    <t>313001800599</t>
  </si>
  <si>
    <t>313001007040</t>
  </si>
  <si>
    <t>313001008518</t>
  </si>
  <si>
    <t>313001013163</t>
  </si>
  <si>
    <t>313001000142</t>
  </si>
  <si>
    <t>313001006281</t>
  </si>
  <si>
    <t>113001800990</t>
  </si>
  <si>
    <t>113001800352</t>
  </si>
  <si>
    <t>113001800361</t>
  </si>
  <si>
    <t>313001000118</t>
  </si>
  <si>
    <t>213001027020</t>
  </si>
  <si>
    <t>213001000059</t>
  </si>
  <si>
    <t>113001800019</t>
  </si>
  <si>
    <t>313001000975</t>
  </si>
  <si>
    <t>313001000045</t>
  </si>
  <si>
    <t>313001008879</t>
  </si>
  <si>
    <t>313001005551</t>
  </si>
  <si>
    <t>113001000038</t>
  </si>
  <si>
    <t>313001003834</t>
  </si>
  <si>
    <t>313001009417</t>
  </si>
  <si>
    <t>313001006159</t>
  </si>
  <si>
    <t>313001028322</t>
  </si>
  <si>
    <t>413001007630</t>
  </si>
  <si>
    <t>313001013538</t>
  </si>
  <si>
    <t>313001009085</t>
  </si>
  <si>
    <t>313001006736</t>
  </si>
  <si>
    <t>313001027075</t>
  </si>
  <si>
    <t>313001013996</t>
  </si>
  <si>
    <t>313001027997</t>
  </si>
  <si>
    <t>313001013481</t>
  </si>
  <si>
    <t>313001029108</t>
  </si>
  <si>
    <t>313001800017</t>
  </si>
  <si>
    <t>313001800076</t>
  </si>
  <si>
    <t>413001008024</t>
  </si>
  <si>
    <t>313001030025</t>
  </si>
  <si>
    <t>313001003117</t>
  </si>
  <si>
    <t>313001800637</t>
  </si>
  <si>
    <t>313001028639</t>
  </si>
  <si>
    <t>313001029868</t>
  </si>
  <si>
    <t>313001029116</t>
  </si>
  <si>
    <t>313001028891</t>
  </si>
  <si>
    <t>313001013431</t>
  </si>
  <si>
    <t>313001029931</t>
  </si>
  <si>
    <t>313001800751</t>
  </si>
  <si>
    <t>313001013635</t>
  </si>
  <si>
    <t>313001029671</t>
  </si>
  <si>
    <t>413001027126</t>
  </si>
  <si>
    <t>113001001719</t>
  </si>
  <si>
    <t>313001002714</t>
  </si>
  <si>
    <t>113001003771</t>
  </si>
  <si>
    <t>113001000348</t>
  </si>
  <si>
    <t>113001012508</t>
  </si>
  <si>
    <t>113001001484</t>
  </si>
  <si>
    <t>113001800328</t>
  </si>
  <si>
    <t>113001004149</t>
  </si>
  <si>
    <t>313001027059</t>
  </si>
  <si>
    <t>113001001697</t>
  </si>
  <si>
    <t>113001002413</t>
  </si>
  <si>
    <t>113001002626</t>
  </si>
  <si>
    <t>113001000321</t>
  </si>
  <si>
    <t>113001002812</t>
  </si>
  <si>
    <t>313001001165</t>
  </si>
  <si>
    <t>313001001076</t>
  </si>
  <si>
    <t>313001005098</t>
  </si>
  <si>
    <t>313001006639</t>
  </si>
  <si>
    <t>313001008526</t>
  </si>
  <si>
    <t>413001013176</t>
  </si>
  <si>
    <t>313001002421</t>
  </si>
  <si>
    <t>313001002251</t>
  </si>
  <si>
    <t>113001003053</t>
  </si>
  <si>
    <t>313001000568</t>
  </si>
  <si>
    <t>113001003061</t>
  </si>
  <si>
    <t>113001002057</t>
  </si>
  <si>
    <t>113001013814</t>
  </si>
  <si>
    <t>113001000721</t>
  </si>
  <si>
    <t>113001006800</t>
  </si>
  <si>
    <t>313001027199</t>
  </si>
  <si>
    <t>313001001181</t>
  </si>
  <si>
    <t>113001002979</t>
  </si>
  <si>
    <t>113001003274</t>
  </si>
  <si>
    <t>113001029893</t>
  </si>
  <si>
    <t>113001001336</t>
  </si>
  <si>
    <t>113001002952</t>
  </si>
  <si>
    <t>113001030093</t>
  </si>
  <si>
    <t>113001000437</t>
  </si>
  <si>
    <t>113001001972</t>
  </si>
  <si>
    <t>113001028483</t>
  </si>
  <si>
    <t>113001000771</t>
  </si>
  <si>
    <t>113001028927</t>
  </si>
  <si>
    <t>113001012788</t>
  </si>
  <si>
    <t>113001000241</t>
  </si>
  <si>
    <t>213001000245</t>
  </si>
  <si>
    <t>113001028919</t>
  </si>
  <si>
    <t>113001004289</t>
  </si>
  <si>
    <t>113001007857</t>
  </si>
  <si>
    <t>113001005358</t>
  </si>
  <si>
    <t>113001009281</t>
  </si>
  <si>
    <t>313001008411</t>
  </si>
  <si>
    <t>113001030212</t>
  </si>
  <si>
    <t>113001028469</t>
  </si>
  <si>
    <t>113001000879</t>
  </si>
  <si>
    <t>313001004750</t>
  </si>
  <si>
    <t>113001000852</t>
  </si>
  <si>
    <t>213001007797</t>
  </si>
  <si>
    <t>113001000259</t>
  </si>
  <si>
    <t>213001009048</t>
  </si>
  <si>
    <t>313001013783</t>
  </si>
  <si>
    <t>213001002809</t>
  </si>
  <si>
    <t>113001001727</t>
  </si>
  <si>
    <t>113001020969</t>
  </si>
  <si>
    <t>113001030085</t>
  </si>
  <si>
    <t>213001007231</t>
  </si>
  <si>
    <t>113001028421</t>
  </si>
  <si>
    <t>113001004254</t>
  </si>
  <si>
    <t>213001002949</t>
  </si>
  <si>
    <t>113001800123</t>
  </si>
  <si>
    <t>113001800263</t>
  </si>
  <si>
    <t>113001002120</t>
  </si>
  <si>
    <t>113001001581</t>
  </si>
  <si>
    <t>213001000083</t>
  </si>
  <si>
    <t>113001001450</t>
  </si>
  <si>
    <t>113001029095</t>
  </si>
  <si>
    <t>113001007199</t>
  </si>
  <si>
    <t>213001009056</t>
  </si>
  <si>
    <t>213001002531</t>
  </si>
  <si>
    <t>113001001492</t>
  </si>
  <si>
    <t>113001800344</t>
  </si>
  <si>
    <t>213001007533</t>
  </si>
  <si>
    <t>113001001816</t>
  </si>
  <si>
    <t>113001008284</t>
  </si>
  <si>
    <t>213001001306</t>
  </si>
  <si>
    <t>113001012427</t>
  </si>
  <si>
    <t>113001005544</t>
  </si>
  <si>
    <t>313001005225</t>
  </si>
  <si>
    <t>213001000091</t>
  </si>
  <si>
    <t>413001004703</t>
  </si>
  <si>
    <t>113001008276</t>
  </si>
  <si>
    <t>113001800280</t>
  </si>
  <si>
    <t>113001002138</t>
  </si>
  <si>
    <t>113001000429</t>
  </si>
  <si>
    <t>313001029396</t>
  </si>
  <si>
    <t>113001003126</t>
  </si>
  <si>
    <t>113001000739</t>
  </si>
  <si>
    <t>213001001292</t>
  </si>
  <si>
    <t>213001001942</t>
  </si>
  <si>
    <t>113001000160</t>
  </si>
  <si>
    <t>213001000075</t>
  </si>
  <si>
    <t>113001000143</t>
  </si>
  <si>
    <t>113001029851</t>
  </si>
  <si>
    <t>113001800301</t>
  </si>
  <si>
    <t>213001001900</t>
  </si>
  <si>
    <t>213001001632</t>
  </si>
  <si>
    <t>113001006711</t>
  </si>
  <si>
    <t>213001001250</t>
  </si>
  <si>
    <t>213001007401</t>
  </si>
  <si>
    <t>313001008429</t>
  </si>
  <si>
    <t>313001005705</t>
  </si>
  <si>
    <t>313001008500</t>
  </si>
  <si>
    <t>313001013643</t>
  </si>
  <si>
    <t>313001007058</t>
  </si>
  <si>
    <t>313001012515</t>
  </si>
  <si>
    <t>313001003931</t>
  </si>
  <si>
    <t>313001005748</t>
  </si>
  <si>
    <t>313836000623</t>
  </si>
  <si>
    <t>313001004768</t>
  </si>
  <si>
    <t>313001013651</t>
  </si>
  <si>
    <t>313001006485</t>
  </si>
  <si>
    <t>313836000348</t>
  </si>
  <si>
    <t>313001005985</t>
  </si>
  <si>
    <t>313001008771</t>
  </si>
  <si>
    <t>313001000916</t>
  </si>
  <si>
    <t>313001002277</t>
  </si>
  <si>
    <t>313001000541</t>
  </si>
  <si>
    <t>313001000215</t>
  </si>
  <si>
    <t>313001003095</t>
  </si>
  <si>
    <t>313001000592</t>
  </si>
  <si>
    <t>313001029523</t>
  </si>
  <si>
    <t>313001000622</t>
  </si>
  <si>
    <t>313001009328</t>
  </si>
  <si>
    <t>313001029353</t>
  </si>
  <si>
    <t>313001001068</t>
  </si>
  <si>
    <t>313001000924</t>
  </si>
  <si>
    <t>313001000525</t>
  </si>
  <si>
    <t>313001012281</t>
  </si>
  <si>
    <t>313001000240</t>
  </si>
  <si>
    <t>313001028868</t>
  </si>
  <si>
    <t>313001001050</t>
  </si>
  <si>
    <t>313001005276</t>
  </si>
  <si>
    <t>313001006698</t>
  </si>
  <si>
    <t>313001001190</t>
  </si>
  <si>
    <t>313001007091</t>
  </si>
  <si>
    <t>313001008399</t>
  </si>
  <si>
    <t>313001029337</t>
  </si>
  <si>
    <t>313001007872</t>
  </si>
  <si>
    <t>313001012876</t>
  </si>
  <si>
    <t>313001005136</t>
  </si>
  <si>
    <t>313001029680</t>
  </si>
  <si>
    <t>413001007648</t>
  </si>
  <si>
    <t>313001003842</t>
  </si>
  <si>
    <t>313001005411</t>
  </si>
  <si>
    <t>313001002340</t>
  </si>
  <si>
    <t>313001006337</t>
  </si>
  <si>
    <t>313001002307</t>
  </si>
  <si>
    <t>313001012892</t>
  </si>
  <si>
    <t>313001001211</t>
  </si>
  <si>
    <t>313001006701</t>
  </si>
  <si>
    <t>313001007244</t>
  </si>
  <si>
    <t>313001028098</t>
  </si>
  <si>
    <t>313001028843</t>
  </si>
  <si>
    <t>313001007619</t>
  </si>
  <si>
    <t>313001027351</t>
  </si>
  <si>
    <t>313001028985</t>
  </si>
  <si>
    <t>313001029981</t>
  </si>
  <si>
    <t>313001008381</t>
  </si>
  <si>
    <t>313001009204</t>
  </si>
  <si>
    <t>313001008933</t>
  </si>
  <si>
    <t>313001012868</t>
  </si>
  <si>
    <t>313001012744</t>
  </si>
  <si>
    <t>313001028829</t>
  </si>
  <si>
    <t>113001800336</t>
  </si>
  <si>
    <t>113001800395</t>
  </si>
  <si>
    <t>313001000495</t>
  </si>
  <si>
    <t>313001800051</t>
  </si>
  <si>
    <t>313001800254</t>
  </si>
  <si>
    <t>313001800467</t>
  </si>
  <si>
    <t>313001800891</t>
  </si>
  <si>
    <t>EN GENERAL DEL LISTADO</t>
  </si>
  <si>
    <t>OFICIALES</t>
  </si>
  <si>
    <t>Total Oficiales</t>
  </si>
  <si>
    <t>Total No Oficiales</t>
  </si>
  <si>
    <t>Total general</t>
  </si>
  <si>
    <t>Clasificación</t>
  </si>
  <si>
    <t>Matriculados (últimos 3 años)</t>
  </si>
  <si>
    <t>Evaluados (últimos 3 años)</t>
  </si>
  <si>
    <t>Índice de Matemática</t>
  </si>
  <si>
    <t>Índice de Ciencias Naturales</t>
  </si>
  <si>
    <t>Índice de Sociales y Ciudadanas</t>
  </si>
  <si>
    <t>Índice de Lectura Crítica</t>
  </si>
  <si>
    <t>Índice de Inglés</t>
  </si>
  <si>
    <t>Índice Total</t>
  </si>
  <si>
    <t>Tipo</t>
  </si>
  <si>
    <t>Sector</t>
  </si>
  <si>
    <t>Establecimiento</t>
  </si>
  <si>
    <t>62</t>
  </si>
  <si>
    <t>69</t>
  </si>
  <si>
    <t>66</t>
  </si>
  <si>
    <t>0.92</t>
  </si>
  <si>
    <t>0.8978</t>
  </si>
  <si>
    <t>0.888</t>
  </si>
  <si>
    <t>0.8967</t>
  </si>
  <si>
    <t>0.8804</t>
  </si>
  <si>
    <t>0.8625</t>
  </si>
  <si>
    <t>0.9002</t>
  </si>
  <si>
    <t>0.8806</t>
  </si>
  <si>
    <t>0.8521</t>
  </si>
  <si>
    <t>0.9007</t>
  </si>
  <si>
    <t>0.8899</t>
  </si>
  <si>
    <t>0.8653</t>
  </si>
  <si>
    <t>0.927</t>
  </si>
  <si>
    <t>0.9081</t>
  </si>
  <si>
    <t>0.8878</t>
  </si>
  <si>
    <t>0.9061</t>
  </si>
  <si>
    <t>0.8888</t>
  </si>
  <si>
    <t>0.8685</t>
  </si>
  <si>
    <t>90</t>
  </si>
  <si>
    <t>79</t>
  </si>
  <si>
    <t>76</t>
  </si>
  <si>
    <t>0.9144</t>
  </si>
  <si>
    <t>0.9036</t>
  </si>
  <si>
    <t>0.8955</t>
  </si>
  <si>
    <t>0.8841</t>
  </si>
  <si>
    <t>0.8682</t>
  </si>
  <si>
    <t>0.8652</t>
  </si>
  <si>
    <t>0.8745</t>
  </si>
  <si>
    <t>0.8631</t>
  </si>
  <si>
    <t>0.8919</t>
  </si>
  <si>
    <t>0.8834</t>
  </si>
  <si>
    <t>0.8811</t>
  </si>
  <si>
    <t>0.9213</t>
  </si>
  <si>
    <t>0.915</t>
  </si>
  <si>
    <t>0.9134</t>
  </si>
  <si>
    <t>0.8935</t>
  </si>
  <si>
    <t>0.8823</t>
  </si>
  <si>
    <t>0.8791</t>
  </si>
  <si>
    <t>98</t>
  </si>
  <si>
    <t>94</t>
  </si>
  <si>
    <t>0.8957</t>
  </si>
  <si>
    <t>0.8812</t>
  </si>
  <si>
    <t>0.8629</t>
  </si>
  <si>
    <t>0.8623</t>
  </si>
  <si>
    <t>0.8508</t>
  </si>
  <si>
    <t>0.8396</t>
  </si>
  <si>
    <t>0.8742</t>
  </si>
  <si>
    <t>0.8703</t>
  </si>
  <si>
    <t>0.8586</t>
  </si>
  <si>
    <t>0.8872</t>
  </si>
  <si>
    <t>0.8766</t>
  </si>
  <si>
    <t>0.9253</t>
  </si>
  <si>
    <t>0.9188</t>
  </si>
  <si>
    <t>0.9022</t>
  </si>
  <si>
    <t>0.8833</t>
  </si>
  <si>
    <t>0.8735</t>
  </si>
  <si>
    <t>0.8636</t>
  </si>
  <si>
    <t>74</t>
  </si>
  <si>
    <t>73</t>
  </si>
  <si>
    <t>77</t>
  </si>
  <si>
    <t>0.9044</t>
  </si>
  <si>
    <t>0.9019</t>
  </si>
  <si>
    <t>0.8934</t>
  </si>
  <si>
    <t>0.8693</t>
  </si>
  <si>
    <t>0.8737</t>
  </si>
  <si>
    <t>0.8655</t>
  </si>
  <si>
    <t>0.8678</t>
  </si>
  <si>
    <t>0.8684</t>
  </si>
  <si>
    <t>0.8675</t>
  </si>
  <si>
    <t>0.8844</t>
  </si>
  <si>
    <t>0.8887</t>
  </si>
  <si>
    <t>0.8879</t>
  </si>
  <si>
    <t>0.901</t>
  </si>
  <si>
    <t>0.9028</t>
  </si>
  <si>
    <t>0.9066</t>
  </si>
  <si>
    <t>0.883</t>
  </si>
  <si>
    <t>0.8847</t>
  </si>
  <si>
    <t>0.8807</t>
  </si>
  <si>
    <t>120</t>
  </si>
  <si>
    <t>128</t>
  </si>
  <si>
    <t>135</t>
  </si>
  <si>
    <t>0.8915</t>
  </si>
  <si>
    <t>0.887</t>
  </si>
  <si>
    <t>0.8871</t>
  </si>
  <si>
    <t>0.8555</t>
  </si>
  <si>
    <t>0.85</t>
  </si>
  <si>
    <t>0.8447</t>
  </si>
  <si>
    <t>0.8727</t>
  </si>
  <si>
    <t>0.8715</t>
  </si>
  <si>
    <t>0.8677</t>
  </si>
  <si>
    <t>0.8764</t>
  </si>
  <si>
    <t>0.8795</t>
  </si>
  <si>
    <t>0.8778</t>
  </si>
  <si>
    <t>0.9485</t>
  </si>
  <si>
    <t>0.9481</t>
  </si>
  <si>
    <t>0.9483</t>
  </si>
  <si>
    <t>0.8797</t>
  </si>
  <si>
    <t>0.8754</t>
  </si>
  <si>
    <t>455</t>
  </si>
  <si>
    <t>586</t>
  </si>
  <si>
    <t>719</t>
  </si>
  <si>
    <t>454</t>
  </si>
  <si>
    <t>585</t>
  </si>
  <si>
    <t>718</t>
  </si>
  <si>
    <t>0.8914</t>
  </si>
  <si>
    <t>0.8599</t>
  </si>
  <si>
    <t>0.8311</t>
  </si>
  <si>
    <t>0.8644</t>
  </si>
  <si>
    <t>0.8407</t>
  </si>
  <si>
    <t>0.8133</t>
  </si>
  <si>
    <t>0.8496</t>
  </si>
  <si>
    <t>0.8335</t>
  </si>
  <si>
    <t>0.8126</t>
  </si>
  <si>
    <t>0.8716</t>
  </si>
  <si>
    <t>0.8581</t>
  </si>
  <si>
    <t>0.8429</t>
  </si>
  <si>
    <t>0.8627</t>
  </si>
  <si>
    <t>0.8356</t>
  </si>
  <si>
    <t>0.8103</t>
  </si>
  <si>
    <t>0.8687</t>
  </si>
  <si>
    <t>0.8471</t>
  </si>
  <si>
    <t>0.8239</t>
  </si>
  <si>
    <t>88</t>
  </si>
  <si>
    <t>81</t>
  </si>
  <si>
    <t>83</t>
  </si>
  <si>
    <t>87</t>
  </si>
  <si>
    <t>80</t>
  </si>
  <si>
    <t>82</t>
  </si>
  <si>
    <t>0.8654</t>
  </si>
  <si>
    <t>0.8713</t>
  </si>
  <si>
    <t>0.8567</t>
  </si>
  <si>
    <t>0.8568</t>
  </si>
  <si>
    <t>0.8626</t>
  </si>
  <si>
    <t>0.8514</t>
  </si>
  <si>
    <t>0.8516</t>
  </si>
  <si>
    <t>0.8557</t>
  </si>
  <si>
    <t>0.8666</t>
  </si>
  <si>
    <t>0.9385</t>
  </si>
  <si>
    <t>0.942</t>
  </si>
  <si>
    <t>0.9422</t>
  </si>
  <si>
    <t>0.8686</t>
  </si>
  <si>
    <t>0.8668</t>
  </si>
  <si>
    <t>0.8701</t>
  </si>
  <si>
    <t>100</t>
  </si>
  <si>
    <t>93</t>
  </si>
  <si>
    <t>92</t>
  </si>
  <si>
    <t>0.8845</t>
  </si>
  <si>
    <t>0.8832</t>
  </si>
  <si>
    <t>0.8535</t>
  </si>
  <si>
    <t>0.858</t>
  </si>
  <si>
    <t>0.8565</t>
  </si>
  <si>
    <t>0.848</t>
  </si>
  <si>
    <t>0.8611</t>
  </si>
  <si>
    <t>0.8633</t>
  </si>
  <si>
    <t>0.861</t>
  </si>
  <si>
    <t>0.8704</t>
  </si>
  <si>
    <t>0.9366</t>
  </si>
  <si>
    <t>0.9382</t>
  </si>
  <si>
    <t>0.9368</t>
  </si>
  <si>
    <t>0.8672</t>
  </si>
  <si>
    <t>0.8739</t>
  </si>
  <si>
    <t>0.8731</t>
  </si>
  <si>
    <t>109</t>
  </si>
  <si>
    <t>114</t>
  </si>
  <si>
    <t>103</t>
  </si>
  <si>
    <t>108</t>
  </si>
  <si>
    <t>102</t>
  </si>
  <si>
    <t>0.8638</t>
  </si>
  <si>
    <t>0.8665</t>
  </si>
  <si>
    <t>0.8753</t>
  </si>
  <si>
    <t>0.8489</t>
  </si>
  <si>
    <t>0.8544</t>
  </si>
  <si>
    <t>0.8528</t>
  </si>
  <si>
    <t>0.8697</t>
  </si>
  <si>
    <t>0.8726</t>
  </si>
  <si>
    <t>0.9425</t>
  </si>
  <si>
    <t>0.9451</t>
  </si>
  <si>
    <t>0.8634</t>
  </si>
  <si>
    <t>0.8667</t>
  </si>
  <si>
    <t>0.891</t>
  </si>
  <si>
    <t>0.8384</t>
  </si>
  <si>
    <t>0.845</t>
  </si>
  <si>
    <t>0.847</t>
  </si>
  <si>
    <t>0.8455</t>
  </si>
  <si>
    <t>0.8368</t>
  </si>
  <si>
    <t>0.8649</t>
  </si>
  <si>
    <t>0.8659</t>
  </si>
  <si>
    <t>0.8647</t>
  </si>
  <si>
    <t>0.8616</t>
  </si>
  <si>
    <t>0.8661</t>
  </si>
  <si>
    <t>0.8604</t>
  </si>
  <si>
    <t>0.8613</t>
  </si>
  <si>
    <t>0.8548</t>
  </si>
  <si>
    <t>95</t>
  </si>
  <si>
    <t>91</t>
  </si>
  <si>
    <t>0.864</t>
  </si>
  <si>
    <t>0.8398</t>
  </si>
  <si>
    <t>0.8346</t>
  </si>
  <si>
    <t>0.8382</t>
  </si>
  <si>
    <t>0.836</t>
  </si>
  <si>
    <t>0.8307</t>
  </si>
  <si>
    <t>0.834</t>
  </si>
  <si>
    <t>0.87</t>
  </si>
  <si>
    <t>0.9392</t>
  </si>
  <si>
    <t>0.9463</t>
  </si>
  <si>
    <t>0.8552</t>
  </si>
  <si>
    <t>0.854</t>
  </si>
  <si>
    <t>0.8588</t>
  </si>
  <si>
    <t>67</t>
  </si>
  <si>
    <t>70</t>
  </si>
  <si>
    <t>0.8476</t>
  </si>
  <si>
    <t>0.8493</t>
  </si>
  <si>
    <t>0.8358</t>
  </si>
  <si>
    <t>0.8345</t>
  </si>
  <si>
    <t>0.8463</t>
  </si>
  <si>
    <t>0.8458</t>
  </si>
  <si>
    <t>0.8574</t>
  </si>
  <si>
    <t>0.9193</t>
  </si>
  <si>
    <t>0.9159</t>
  </si>
  <si>
    <t>124</t>
  </si>
  <si>
    <t>136</t>
  </si>
  <si>
    <t>122</t>
  </si>
  <si>
    <t>0.8466</t>
  </si>
  <si>
    <t>0.8179</t>
  </si>
  <si>
    <t>0.7987</t>
  </si>
  <si>
    <t>0.8517</t>
  </si>
  <si>
    <t>0.8317</t>
  </si>
  <si>
    <t>0.8105</t>
  </si>
  <si>
    <t>0.833</t>
  </si>
  <si>
    <t>0.8159</t>
  </si>
  <si>
    <t>0.8628</t>
  </si>
  <si>
    <t>0.8355</t>
  </si>
  <si>
    <t>0.9189</t>
  </si>
  <si>
    <t>0.9093</t>
  </si>
  <si>
    <t>0.8963</t>
  </si>
  <si>
    <t>0.8539</t>
  </si>
  <si>
    <t>0.8349</t>
  </si>
  <si>
    <t>0.8174</t>
  </si>
  <si>
    <t>44</t>
  </si>
  <si>
    <t>41</t>
  </si>
  <si>
    <t>38</t>
  </si>
  <si>
    <t>0.8546</t>
  </si>
  <si>
    <t>0.8651</t>
  </si>
  <si>
    <t>0.841</t>
  </si>
  <si>
    <t>0.84</t>
  </si>
  <si>
    <t>0.8421</t>
  </si>
  <si>
    <t>0.8408</t>
  </si>
  <si>
    <t>0.8486</t>
  </si>
  <si>
    <t>0.8431</t>
  </si>
  <si>
    <t>0.9154</t>
  </si>
  <si>
    <t>0.9244</t>
  </si>
  <si>
    <t>0.9148</t>
  </si>
  <si>
    <t>0.8533</t>
  </si>
  <si>
    <t>0.8545</t>
  </si>
  <si>
    <t>63</t>
  </si>
  <si>
    <t>0.8671</t>
  </si>
  <si>
    <t>0.8498</t>
  </si>
  <si>
    <t>0.8359</t>
  </si>
  <si>
    <t>0.8337</t>
  </si>
  <si>
    <t>0.8262</t>
  </si>
  <si>
    <t>0.83</t>
  </si>
  <si>
    <t>0.8339</t>
  </si>
  <si>
    <t>0.826</t>
  </si>
  <si>
    <t>0.8602</t>
  </si>
  <si>
    <t>0.8593</t>
  </si>
  <si>
    <t>0.8465</t>
  </si>
  <si>
    <t>0.8909</t>
  </si>
  <si>
    <t>0.8513</t>
  </si>
  <si>
    <t>0.8405</t>
  </si>
  <si>
    <t>172</t>
  </si>
  <si>
    <t>164</t>
  </si>
  <si>
    <t>145</t>
  </si>
  <si>
    <t>169</t>
  </si>
  <si>
    <t>161</t>
  </si>
  <si>
    <t>143</t>
  </si>
  <si>
    <t>0.8412</t>
  </si>
  <si>
    <t>0.8342</t>
  </si>
  <si>
    <t>0.8279</t>
  </si>
  <si>
    <t>0.8172</t>
  </si>
  <si>
    <t>0.8161</t>
  </si>
  <si>
    <t>0.8247</t>
  </si>
  <si>
    <t>0.8175</t>
  </si>
  <si>
    <t>0.8475</t>
  </si>
  <si>
    <t>0.8441</t>
  </si>
  <si>
    <t>0.8523</t>
  </si>
  <si>
    <t>0.9286</t>
  </si>
  <si>
    <t>0.9267</t>
  </si>
  <si>
    <t>0.9262</t>
  </si>
  <si>
    <t>0.8456</t>
  </si>
  <si>
    <t>0.8374</t>
  </si>
  <si>
    <t>0.8403</t>
  </si>
  <si>
    <t>56</t>
  </si>
  <si>
    <t>54</t>
  </si>
  <si>
    <t>61</t>
  </si>
  <si>
    <t>55</t>
  </si>
  <si>
    <t>0.856</t>
  </si>
  <si>
    <t>0.8389</t>
  </si>
  <si>
    <t>0.8287</t>
  </si>
  <si>
    <t>0.8299</t>
  </si>
  <si>
    <t>0.8196</t>
  </si>
  <si>
    <t>0.8093</t>
  </si>
  <si>
    <t>0.829</t>
  </si>
  <si>
    <t>0.8376</t>
  </si>
  <si>
    <t>0.8152</t>
  </si>
  <si>
    <t>0.8481</t>
  </si>
  <si>
    <t>0.8579</t>
  </si>
  <si>
    <t>0.8468</t>
  </si>
  <si>
    <t>0.8708</t>
  </si>
  <si>
    <t>0.8819</t>
  </si>
  <si>
    <t>0.8576</t>
  </si>
  <si>
    <t>0.8419</t>
  </si>
  <si>
    <t>0.8275</t>
  </si>
  <si>
    <t>117</t>
  </si>
  <si>
    <t>0.8365</t>
  </si>
  <si>
    <t>0.8274</t>
  </si>
  <si>
    <t>0.8245</t>
  </si>
  <si>
    <t>0.8273</t>
  </si>
  <si>
    <t>0.8134</t>
  </si>
  <si>
    <t>0.8336</t>
  </si>
  <si>
    <t>0.8587</t>
  </si>
  <si>
    <t>0.8444</t>
  </si>
  <si>
    <t>0.8306</t>
  </si>
  <si>
    <t>0.8404</t>
  </si>
  <si>
    <t>0.8313</t>
  </si>
  <si>
    <t>180</t>
  </si>
  <si>
    <t>196</t>
  </si>
  <si>
    <t>239</t>
  </si>
  <si>
    <t>179</t>
  </si>
  <si>
    <t>195</t>
  </si>
  <si>
    <t>238</t>
  </si>
  <si>
    <t>0.8351</t>
  </si>
  <si>
    <t>0.8258</t>
  </si>
  <si>
    <t>0.8145</t>
  </si>
  <si>
    <t>0.8156</t>
  </si>
  <si>
    <t>0.7957</t>
  </si>
  <si>
    <t>0.8129</t>
  </si>
  <si>
    <t>0.8052</t>
  </si>
  <si>
    <t>0.7942</t>
  </si>
  <si>
    <t>0.8424</t>
  </si>
  <si>
    <t>0.8415</t>
  </si>
  <si>
    <t>0.893</t>
  </si>
  <si>
    <t>0.8808</t>
  </si>
  <si>
    <t>0.8265</t>
  </si>
  <si>
    <t>0.8132</t>
  </si>
  <si>
    <t>78</t>
  </si>
  <si>
    <t>0.839</t>
  </si>
  <si>
    <t>0.8118</t>
  </si>
  <si>
    <t>0.7914</t>
  </si>
  <si>
    <t>0.8221</t>
  </si>
  <si>
    <t>0.7934</t>
  </si>
  <si>
    <t>0.7899</t>
  </si>
  <si>
    <t>0.7974</t>
  </si>
  <si>
    <t>0.7817</t>
  </si>
  <si>
    <t>0.7762</t>
  </si>
  <si>
    <t>0.8248</t>
  </si>
  <si>
    <t>0.8906</t>
  </si>
  <si>
    <t>0.8707</t>
  </si>
  <si>
    <t>0.868</t>
  </si>
  <si>
    <t>0.8284</t>
  </si>
  <si>
    <t>0.8054</t>
  </si>
  <si>
    <t>0.8011</t>
  </si>
  <si>
    <t>138</t>
  </si>
  <si>
    <t>134</t>
  </si>
  <si>
    <t>131</t>
  </si>
  <si>
    <t>137</t>
  </si>
  <si>
    <t>133</t>
  </si>
  <si>
    <t>129</t>
  </si>
  <si>
    <t>0.8278</t>
  </si>
  <si>
    <t>0.8094</t>
  </si>
  <si>
    <t>0.8166</t>
  </si>
  <si>
    <t>0.8097</t>
  </si>
  <si>
    <t>0.795</t>
  </si>
  <si>
    <t>0.8099</t>
  </si>
  <si>
    <t>0.8028</t>
  </si>
  <si>
    <t>0.7866</t>
  </si>
  <si>
    <t>0.8377</t>
  </si>
  <si>
    <t>0.8314</t>
  </si>
  <si>
    <t>0.8104</t>
  </si>
  <si>
    <t>0.824</t>
  </si>
  <si>
    <t>0.8078</t>
  </si>
  <si>
    <t>0.7955</t>
  </si>
  <si>
    <t>0.8269</t>
  </si>
  <si>
    <t>0.8</t>
  </si>
  <si>
    <t>65</t>
  </si>
  <si>
    <t>72</t>
  </si>
  <si>
    <t>0.8181</t>
  </si>
  <si>
    <t>0.7761</t>
  </si>
  <si>
    <t>0.7507</t>
  </si>
  <si>
    <t>0.816</t>
  </si>
  <si>
    <t>0.7876</t>
  </si>
  <si>
    <t>0.7699</t>
  </si>
  <si>
    <t>0.8095</t>
  </si>
  <si>
    <t>0.7964</t>
  </si>
  <si>
    <t>0.7919</t>
  </si>
  <si>
    <t>0.8308</t>
  </si>
  <si>
    <t>0.8366</t>
  </si>
  <si>
    <t>0.89</t>
  </si>
  <si>
    <t>0.881</t>
  </si>
  <si>
    <t>0.8792</t>
  </si>
  <si>
    <t>0.8259</t>
  </si>
  <si>
    <t>0.8041</t>
  </si>
  <si>
    <t>0.7943</t>
  </si>
  <si>
    <t>0.8341</t>
  </si>
  <si>
    <t>0.8208</t>
  </si>
  <si>
    <t>0.8268</t>
  </si>
  <si>
    <t>0.7996</t>
  </si>
  <si>
    <t>0.8111</t>
  </si>
  <si>
    <t>0.8051</t>
  </si>
  <si>
    <t>0.7931</t>
  </si>
  <si>
    <t>0.831</t>
  </si>
  <si>
    <t>0.8146</t>
  </si>
  <si>
    <t>0.8524</t>
  </si>
  <si>
    <t>0.8595</t>
  </si>
  <si>
    <t>0.8445</t>
  </si>
  <si>
    <t>0.8251</t>
  </si>
  <si>
    <t>0.8261</t>
  </si>
  <si>
    <t>229</t>
  </si>
  <si>
    <t>251</t>
  </si>
  <si>
    <t>275</t>
  </si>
  <si>
    <t>274</t>
  </si>
  <si>
    <t>0.812</t>
  </si>
  <si>
    <t>0.8065</t>
  </si>
  <si>
    <t>0.7872</t>
  </si>
  <si>
    <t>0.7956</t>
  </si>
  <si>
    <t>0.7892</t>
  </si>
  <si>
    <t>0.7682</t>
  </si>
  <si>
    <t>0.8233</t>
  </si>
  <si>
    <t>0.7863</t>
  </si>
  <si>
    <t>0.8399</t>
  </si>
  <si>
    <t>0.8244</t>
  </si>
  <si>
    <t>0.8423</t>
  </si>
  <si>
    <t>0.8203</t>
  </si>
  <si>
    <t>0.8149</t>
  </si>
  <si>
    <t>0.7941</t>
  </si>
  <si>
    <t>132</t>
  </si>
  <si>
    <t>130</t>
  </si>
  <si>
    <t>127</t>
  </si>
  <si>
    <t>126</t>
  </si>
  <si>
    <t>0.8031</t>
  </si>
  <si>
    <t>0.778</t>
  </si>
  <si>
    <t>0.7551</t>
  </si>
  <si>
    <t>0.8155</t>
  </si>
  <si>
    <t>0.7935</t>
  </si>
  <si>
    <t>0.7572</t>
  </si>
  <si>
    <t>0.82</t>
  </si>
  <si>
    <t>0.7849</t>
  </si>
  <si>
    <t>0.7515</t>
  </si>
  <si>
    <t>0.8361</t>
  </si>
  <si>
    <t>0.8301</t>
  </si>
  <si>
    <t>0.8187</t>
  </si>
  <si>
    <t>0.7978</t>
  </si>
  <si>
    <t>0.7747</t>
  </si>
  <si>
    <t>59</t>
  </si>
  <si>
    <t>58</t>
  </si>
  <si>
    <t>0.8167</t>
  </si>
  <si>
    <t>0.8036</t>
  </si>
  <si>
    <t>0.802</t>
  </si>
  <si>
    <t>0.7853</t>
  </si>
  <si>
    <t>0.8027</t>
  </si>
  <si>
    <t>0.8026</t>
  </si>
  <si>
    <t>0.7807</t>
  </si>
  <si>
    <t>0.8285</t>
  </si>
  <si>
    <t>0.8107</t>
  </si>
  <si>
    <t>0.8165</t>
  </si>
  <si>
    <t>0.8003</t>
  </si>
  <si>
    <t>48</t>
  </si>
  <si>
    <t>0.8388</t>
  </si>
  <si>
    <t>0.8009</t>
  </si>
  <si>
    <t>0.7904</t>
  </si>
  <si>
    <t>0.8013</t>
  </si>
  <si>
    <t>0.7845</t>
  </si>
  <si>
    <t>0.7812</t>
  </si>
  <si>
    <t>0.8115</t>
  </si>
  <si>
    <t>0.8276</t>
  </si>
  <si>
    <t>0.835</t>
  </si>
  <si>
    <t>0.8426</t>
  </si>
  <si>
    <t>0.8141</t>
  </si>
  <si>
    <t>0.8082</t>
  </si>
  <si>
    <t>0.8232</t>
  </si>
  <si>
    <t>0.8012</t>
  </si>
  <si>
    <t>0.7864</t>
  </si>
  <si>
    <t>0.7862</t>
  </si>
  <si>
    <t>0.7644</t>
  </si>
  <si>
    <t>0.7901</t>
  </si>
  <si>
    <t>0.772</t>
  </si>
  <si>
    <t>0.7471</t>
  </si>
  <si>
    <t>0.8154</t>
  </si>
  <si>
    <t>0.7985</t>
  </si>
  <si>
    <t>0.7861</t>
  </si>
  <si>
    <t>0.8202</t>
  </si>
  <si>
    <t>0.8069</t>
  </si>
  <si>
    <t>0.7823</t>
  </si>
  <si>
    <t>0.8124</t>
  </si>
  <si>
    <t>0.7908</t>
  </si>
  <si>
    <t>0.7719</t>
  </si>
  <si>
    <t>460</t>
  </si>
  <si>
    <t>458</t>
  </si>
  <si>
    <t>459</t>
  </si>
  <si>
    <t>457</t>
  </si>
  <si>
    <t>0.779</t>
  </si>
  <si>
    <t>0.7963</t>
  </si>
  <si>
    <t>0.7668</t>
  </si>
  <si>
    <t>0.7854</t>
  </si>
  <si>
    <t>0.7663</t>
  </si>
  <si>
    <t>0.7397</t>
  </si>
  <si>
    <t>0.8254</t>
  </si>
  <si>
    <t>0.8188</t>
  </si>
  <si>
    <t>0.808</t>
  </si>
  <si>
    <t>0.8195</t>
  </si>
  <si>
    <t>0.7968</t>
  </si>
  <si>
    <t>0.7737</t>
  </si>
  <si>
    <t>0.8087</t>
  </si>
  <si>
    <t>0.7734</t>
  </si>
  <si>
    <t>51</t>
  </si>
  <si>
    <t>53</t>
  </si>
  <si>
    <t>50</t>
  </si>
  <si>
    <t>52</t>
  </si>
  <si>
    <t>0.8038</t>
  </si>
  <si>
    <t>0.7846</t>
  </si>
  <si>
    <t>0.7869</t>
  </si>
  <si>
    <t>0.7868</t>
  </si>
  <si>
    <t>0.7598</t>
  </si>
  <si>
    <t>0.7493</t>
  </si>
  <si>
    <t>0.7912</t>
  </si>
  <si>
    <t>0.7591</t>
  </si>
  <si>
    <t>0.7545</t>
  </si>
  <si>
    <t>0.8137</t>
  </si>
  <si>
    <t>0.8089</t>
  </si>
  <si>
    <t>0.8127</t>
  </si>
  <si>
    <t>0.8112</t>
  </si>
  <si>
    <t>0.8143</t>
  </si>
  <si>
    <t>0.8016</t>
  </si>
  <si>
    <t>0.7806</t>
  </si>
  <si>
    <t>0.7788</t>
  </si>
  <si>
    <t>68</t>
  </si>
  <si>
    <t>0.7976</t>
  </si>
  <si>
    <t>0.7646</t>
  </si>
  <si>
    <t>0.7407</t>
  </si>
  <si>
    <t>0.7708</t>
  </si>
  <si>
    <t>0.75</t>
  </si>
  <si>
    <t>0.7196</t>
  </si>
  <si>
    <t>0.76</t>
  </si>
  <si>
    <t>0.7408</t>
  </si>
  <si>
    <t>0.8144</t>
  </si>
  <si>
    <t>0.8022</t>
  </si>
  <si>
    <t>0.8474</t>
  </si>
  <si>
    <t>0.8309</t>
  </si>
  <si>
    <t>0.7984</t>
  </si>
  <si>
    <t>0.757</t>
  </si>
  <si>
    <t>200</t>
  </si>
  <si>
    <t>233</t>
  </si>
  <si>
    <t>247</t>
  </si>
  <si>
    <t>199</t>
  </si>
  <si>
    <t>232</t>
  </si>
  <si>
    <t>245</t>
  </si>
  <si>
    <t>0.804</t>
  </si>
  <si>
    <t>0.7818</t>
  </si>
  <si>
    <t>0.7582</t>
  </si>
  <si>
    <t>0.7894</t>
  </si>
  <si>
    <t>0.7606</t>
  </si>
  <si>
    <t>0.7389</t>
  </si>
  <si>
    <t>0.7684</t>
  </si>
  <si>
    <t>0.7453</t>
  </si>
  <si>
    <t>0.7386</t>
  </si>
  <si>
    <t>0.8068</t>
  </si>
  <si>
    <t>0.7911</t>
  </si>
  <si>
    <t>0.8017</t>
  </si>
  <si>
    <t>0.7848</t>
  </si>
  <si>
    <t>0.7677</t>
  </si>
  <si>
    <t>0.7745</t>
  </si>
  <si>
    <t>0.7576</t>
  </si>
  <si>
    <t>387</t>
  </si>
  <si>
    <t>375</t>
  </si>
  <si>
    <t>396</t>
  </si>
  <si>
    <t>373</t>
  </si>
  <si>
    <t>393</t>
  </si>
  <si>
    <t>0.8033</t>
  </si>
  <si>
    <t>0.8008</t>
  </si>
  <si>
    <t>0.7763</t>
  </si>
  <si>
    <t>0.7847</t>
  </si>
  <si>
    <t>0.783</t>
  </si>
  <si>
    <t>0.7715</t>
  </si>
  <si>
    <t>0.7827</t>
  </si>
  <si>
    <t>0.8192</t>
  </si>
  <si>
    <t>0.8249</t>
  </si>
  <si>
    <t>0.8409</t>
  </si>
  <si>
    <t>0.8464</t>
  </si>
  <si>
    <t>0.801</t>
  </si>
  <si>
    <t>0.8049</t>
  </si>
  <si>
    <t>0.7969</t>
  </si>
  <si>
    <t>0.7698</t>
  </si>
  <si>
    <t>0.7753</t>
  </si>
  <si>
    <t>0.7792</t>
  </si>
  <si>
    <t>0.7738</t>
  </si>
  <si>
    <t>0.8231</t>
  </si>
  <si>
    <t>0.8291</t>
  </si>
  <si>
    <t>0.8664</t>
  </si>
  <si>
    <t>0.8674</t>
  </si>
  <si>
    <t>0.7951</t>
  </si>
  <si>
    <t>0.8084</t>
  </si>
  <si>
    <t>97</t>
  </si>
  <si>
    <t>0.8158</t>
  </si>
  <si>
    <t>0.8205</t>
  </si>
  <si>
    <t>0.821</t>
  </si>
  <si>
    <t>0.7756</t>
  </si>
  <si>
    <t>0.781</t>
  </si>
  <si>
    <t>0.7592</t>
  </si>
  <si>
    <t>0.7816</t>
  </si>
  <si>
    <t>0.8109</t>
  </si>
  <si>
    <t>0.8282</t>
  </si>
  <si>
    <t>0.8432</t>
  </si>
  <si>
    <t>0.8059</t>
  </si>
  <si>
    <t>99</t>
  </si>
  <si>
    <t>0.7883</t>
  </si>
  <si>
    <t>0.7905</t>
  </si>
  <si>
    <t>0.774</t>
  </si>
  <si>
    <t>0.7635</t>
  </si>
  <si>
    <t>0.7455</t>
  </si>
  <si>
    <t>0.7857</t>
  </si>
  <si>
    <t>0.7841</t>
  </si>
  <si>
    <t>0.7741</t>
  </si>
  <si>
    <t>0.815</t>
  </si>
  <si>
    <t>0.8125</t>
  </si>
  <si>
    <t>0.8032</t>
  </si>
  <si>
    <t>0.7917</t>
  </si>
  <si>
    <t>0.7897</t>
  </si>
  <si>
    <t>0.7791</t>
  </si>
  <si>
    <t>36</t>
  </si>
  <si>
    <t>17</t>
  </si>
  <si>
    <t>10</t>
  </si>
  <si>
    <t>0.7851</t>
  </si>
  <si>
    <t>0.7728</t>
  </si>
  <si>
    <t>0.7126</t>
  </si>
  <si>
    <t>0.765</t>
  </si>
  <si>
    <t>0.7518</t>
  </si>
  <si>
    <t>0.7122</t>
  </si>
  <si>
    <t>0.712</t>
  </si>
  <si>
    <t>0.7852</t>
  </si>
  <si>
    <t>0.8813</t>
  </si>
  <si>
    <t>0.8719</t>
  </si>
  <si>
    <t>0.8467</t>
  </si>
  <si>
    <t>0.7811</t>
  </si>
  <si>
    <t>0.7394</t>
  </si>
  <si>
    <t>20</t>
  </si>
  <si>
    <t>15</t>
  </si>
  <si>
    <t>0.7765</t>
  </si>
  <si>
    <t>0.8055</t>
  </si>
  <si>
    <t>0.7999</t>
  </si>
  <si>
    <t>0.7666</t>
  </si>
  <si>
    <t>0.7828</t>
  </si>
  <si>
    <t>0.7804</t>
  </si>
  <si>
    <t>0.7709</t>
  </si>
  <si>
    <t>0.7977</t>
  </si>
  <si>
    <t>0.7994</t>
  </si>
  <si>
    <t>0.8541</t>
  </si>
  <si>
    <t>0.8428</t>
  </si>
  <si>
    <t>0.7873</t>
  </si>
  <si>
    <t>1023</t>
  </si>
  <si>
    <t>1103</t>
  </si>
  <si>
    <t>1176</t>
  </si>
  <si>
    <t>1022</t>
  </si>
  <si>
    <t>1102</t>
  </si>
  <si>
    <t>1171</t>
  </si>
  <si>
    <t>0.791</t>
  </si>
  <si>
    <t>0.7661</t>
  </si>
  <si>
    <t>0.7392</t>
  </si>
  <si>
    <t>0.7729</t>
  </si>
  <si>
    <t>0.7577</t>
  </si>
  <si>
    <t>0.7277</t>
  </si>
  <si>
    <t>0.7711</t>
  </si>
  <si>
    <t>0.7579</t>
  </si>
  <si>
    <t>0.7342</t>
  </si>
  <si>
    <t>0.8067</t>
  </si>
  <si>
    <t>0.7831</t>
  </si>
  <si>
    <t>0.7642</t>
  </si>
  <si>
    <t>0.7428</t>
  </si>
  <si>
    <t>0.7696</t>
  </si>
  <si>
    <t>0.7458</t>
  </si>
  <si>
    <t>402</t>
  </si>
  <si>
    <t>346</t>
  </si>
  <si>
    <t>400</t>
  </si>
  <si>
    <t>391</t>
  </si>
  <si>
    <t>0.7803</t>
  </si>
  <si>
    <t>0.7697</t>
  </si>
  <si>
    <t>0.7766</t>
  </si>
  <si>
    <t>0.7691</t>
  </si>
  <si>
    <t>0.7585</t>
  </si>
  <si>
    <t>0.775</t>
  </si>
  <si>
    <t>0.8057</t>
  </si>
  <si>
    <t>0.7944</t>
  </si>
  <si>
    <t>0.7843</t>
  </si>
  <si>
    <t>0.7793</t>
  </si>
  <si>
    <t>237</t>
  </si>
  <si>
    <t>241</t>
  </si>
  <si>
    <t>0.7889</t>
  </si>
  <si>
    <t>0.7794</t>
  </si>
  <si>
    <t>0.7444</t>
  </si>
  <si>
    <t>0.7509</t>
  </si>
  <si>
    <t>0.7168</t>
  </si>
  <si>
    <t>0.7633</t>
  </si>
  <si>
    <t>0.748</t>
  </si>
  <si>
    <t>0.7236</t>
  </si>
  <si>
    <t>0.777</t>
  </si>
  <si>
    <t>0.7782</t>
  </si>
  <si>
    <t>0.7834</t>
  </si>
  <si>
    <t>0.7707</t>
  </si>
  <si>
    <t>0.7434</t>
  </si>
  <si>
    <t>121</t>
  </si>
  <si>
    <t>125</t>
  </si>
  <si>
    <t>0.7992</t>
  </si>
  <si>
    <t>0.7989</t>
  </si>
  <si>
    <t>0.7907</t>
  </si>
  <si>
    <t>0.7628</t>
  </si>
  <si>
    <t>0.7539</t>
  </si>
  <si>
    <t>0.7519</t>
  </si>
  <si>
    <t>0.7641</t>
  </si>
  <si>
    <t>0.7475</t>
  </si>
  <si>
    <t>0.7309</t>
  </si>
  <si>
    <t>0.7982</t>
  </si>
  <si>
    <t>0.7712</t>
  </si>
  <si>
    <t>0.7504</t>
  </si>
  <si>
    <t>0.7636</t>
  </si>
  <si>
    <t>60</t>
  </si>
  <si>
    <t>0.7649</t>
  </si>
  <si>
    <t>0.7575</t>
  </si>
  <si>
    <t>0.7536</t>
  </si>
  <si>
    <t>0.7603</t>
  </si>
  <si>
    <t>0.8025</t>
  </si>
  <si>
    <t>0.77</t>
  </si>
  <si>
    <t>0.7916</t>
  </si>
  <si>
    <t>0.7809</t>
  </si>
  <si>
    <t>0.79</t>
  </si>
  <si>
    <t>0.7795</t>
  </si>
  <si>
    <t>0.7667</t>
  </si>
  <si>
    <t>84</t>
  </si>
  <si>
    <t>0.7742</t>
  </si>
  <si>
    <t>0.7426</t>
  </si>
  <si>
    <t>0.7381</t>
  </si>
  <si>
    <t>0.7569</t>
  </si>
  <si>
    <t>0.7272</t>
  </si>
  <si>
    <t>0.7198</t>
  </si>
  <si>
    <t>0.7416</t>
  </si>
  <si>
    <t>0.7323</t>
  </si>
  <si>
    <t>0.7345</t>
  </si>
  <si>
    <t>0.788</t>
  </si>
  <si>
    <t>0.8223</t>
  </si>
  <si>
    <t>147</t>
  </si>
  <si>
    <t>146</t>
  </si>
  <si>
    <t>142</t>
  </si>
  <si>
    <t>0.7688</t>
  </si>
  <si>
    <t>0.7494</t>
  </si>
  <si>
    <t>0.7343</t>
  </si>
  <si>
    <t>0.7562</t>
  </si>
  <si>
    <t>0.7404</t>
  </si>
  <si>
    <t>0.7287</t>
  </si>
  <si>
    <t>0.7544</t>
  </si>
  <si>
    <t>0.7301</t>
  </si>
  <si>
    <t>0.7261</t>
  </si>
  <si>
    <t>0.7922</t>
  </si>
  <si>
    <t>0.7877</t>
  </si>
  <si>
    <t>0.7859</t>
  </si>
  <si>
    <t>0.7885</t>
  </si>
  <si>
    <t>0.7744</t>
  </si>
  <si>
    <t>0.7619</t>
  </si>
  <si>
    <t>0.7695</t>
  </si>
  <si>
    <t>0.7451</t>
  </si>
  <si>
    <t>362</t>
  </si>
  <si>
    <t>356</t>
  </si>
  <si>
    <t>367</t>
  </si>
  <si>
    <t>360</t>
  </si>
  <si>
    <t>353</t>
  </si>
  <si>
    <t>0.7757</t>
  </si>
  <si>
    <t>0.7447</t>
  </si>
  <si>
    <t>0.715</t>
  </si>
  <si>
    <t>0.7431</t>
  </si>
  <si>
    <t>0.699</t>
  </si>
  <si>
    <t>0.7103</t>
  </si>
  <si>
    <t>0.675</t>
  </si>
  <si>
    <t>0.7895</t>
  </si>
  <si>
    <t>0.7743</t>
  </si>
  <si>
    <t>0.7549</t>
  </si>
  <si>
    <t>0.7464</t>
  </si>
  <si>
    <t>0.7207</t>
  </si>
  <si>
    <t>0.707</t>
  </si>
  <si>
    <t>0.7414</t>
  </si>
  <si>
    <t>0.7107</t>
  </si>
  <si>
    <t>332</t>
  </si>
  <si>
    <t>335</t>
  </si>
  <si>
    <t>337</t>
  </si>
  <si>
    <t>331</t>
  </si>
  <si>
    <t>333</t>
  </si>
  <si>
    <t>336</t>
  </si>
  <si>
    <t>0.7714</t>
  </si>
  <si>
    <t>0.7449</t>
  </si>
  <si>
    <t>0.7378</t>
  </si>
  <si>
    <t>0.7511</t>
  </si>
  <si>
    <t>0.7307</t>
  </si>
  <si>
    <t>0.7254</t>
  </si>
  <si>
    <t>0.7508</t>
  </si>
  <si>
    <t>0.7233</t>
  </si>
  <si>
    <t>0.7108</t>
  </si>
  <si>
    <t>0.7529</t>
  </si>
  <si>
    <t>0.7336</t>
  </si>
  <si>
    <t>0.7651</t>
  </si>
  <si>
    <t>0.7358</t>
  </si>
  <si>
    <t>64</t>
  </si>
  <si>
    <t>71</t>
  </si>
  <si>
    <t>0.7731</t>
  </si>
  <si>
    <t>0.7607</t>
  </si>
  <si>
    <t>0.7402</t>
  </si>
  <si>
    <t>0.7193</t>
  </si>
  <si>
    <t>0.7115</t>
  </si>
  <si>
    <t>0.7278</t>
  </si>
  <si>
    <t>0.7061</t>
  </si>
  <si>
    <t>0.7119</t>
  </si>
  <si>
    <t>0.7783</t>
  </si>
  <si>
    <t>0.7776</t>
  </si>
  <si>
    <t>0.7647</t>
  </si>
  <si>
    <t>0.7398</t>
  </si>
  <si>
    <t>0.7621</t>
  </si>
  <si>
    <t>22</t>
  </si>
  <si>
    <t>24</t>
  </si>
  <si>
    <t>33</t>
  </si>
  <si>
    <t>32</t>
  </si>
  <si>
    <t>0.7612</t>
  </si>
  <si>
    <t>0.724</t>
  </si>
  <si>
    <t>0.7226</t>
  </si>
  <si>
    <t>0.709</t>
  </si>
  <si>
    <t>0.7035</t>
  </si>
  <si>
    <t>0.7118</t>
  </si>
  <si>
    <t>0.6823</t>
  </si>
  <si>
    <t>0.7073</t>
  </si>
  <si>
    <t>0.7928</t>
  </si>
  <si>
    <t>0.7836</t>
  </si>
  <si>
    <t>0.8515</t>
  </si>
  <si>
    <t>0.8702</t>
  </si>
  <si>
    <t>0.8511</t>
  </si>
  <si>
    <t>0.7359</t>
  </si>
  <si>
    <t>0.7365</t>
  </si>
  <si>
    <t>0.7522</t>
  </si>
  <si>
    <t>0.7523</t>
  </si>
  <si>
    <t>0.7601</t>
  </si>
  <si>
    <t>0.7513</t>
  </si>
  <si>
    <t>0.7448</t>
  </si>
  <si>
    <t>0.7244</t>
  </si>
  <si>
    <t>0.7312</t>
  </si>
  <si>
    <t>0.7965</t>
  </si>
  <si>
    <t>0.8024</t>
  </si>
  <si>
    <t>0.7909</t>
  </si>
  <si>
    <t>0.7597</t>
  </si>
  <si>
    <t>0.7622</t>
  </si>
  <si>
    <t>493</t>
  </si>
  <si>
    <t>490</t>
  </si>
  <si>
    <t>481</t>
  </si>
  <si>
    <t>488</t>
  </si>
  <si>
    <t>485</t>
  </si>
  <si>
    <t>475</t>
  </si>
  <si>
    <t>0.7683</t>
  </si>
  <si>
    <t>0.7373</t>
  </si>
  <si>
    <t>0.7439</t>
  </si>
  <si>
    <t>0.7194</t>
  </si>
  <si>
    <t>0.6912</t>
  </si>
  <si>
    <t>0.7328</t>
  </si>
  <si>
    <t>0.692</t>
  </si>
  <si>
    <t>0.7842</t>
  </si>
  <si>
    <t>0.756</t>
  </si>
  <si>
    <t>0.7452</t>
  </si>
  <si>
    <t>0.7215</t>
  </si>
  <si>
    <t>0.6945</t>
  </si>
  <si>
    <t>0.7564</t>
  </si>
  <si>
    <t>0.7346</t>
  </si>
  <si>
    <t>0.7114</t>
  </si>
  <si>
    <t>123</t>
  </si>
  <si>
    <t>105</t>
  </si>
  <si>
    <t>104</t>
  </si>
  <si>
    <t>0.7553</t>
  </si>
  <si>
    <t>0.7362</t>
  </si>
  <si>
    <t>0.7527</t>
  </si>
  <si>
    <t>0.7552</t>
  </si>
  <si>
    <t>0.7486</t>
  </si>
  <si>
    <t>0.7665</t>
  </si>
  <si>
    <t>0.7629</t>
  </si>
  <si>
    <t>0.793</t>
  </si>
  <si>
    <t>0.7962</t>
  </si>
  <si>
    <t>0.7732</t>
  </si>
  <si>
    <t>0.7787</t>
  </si>
  <si>
    <t>0.7541</t>
  </si>
  <si>
    <t>0.7669</t>
  </si>
  <si>
    <t>185</t>
  </si>
  <si>
    <t>192</t>
  </si>
  <si>
    <t>193</t>
  </si>
  <si>
    <t>0.7057</t>
  </si>
  <si>
    <t>0.7243</t>
  </si>
  <si>
    <t>0.7363</t>
  </si>
  <si>
    <t>0.7433</t>
  </si>
  <si>
    <t>0.7419</t>
  </si>
  <si>
    <t>0.7947</t>
  </si>
  <si>
    <t>0.7503</t>
  </si>
  <si>
    <t>0.7561</t>
  </si>
  <si>
    <t>75</t>
  </si>
  <si>
    <t>86</t>
  </si>
  <si>
    <t>0.7558</t>
  </si>
  <si>
    <t>0.713</t>
  </si>
  <si>
    <t>0.6831</t>
  </si>
  <si>
    <t>0.6961</t>
  </si>
  <si>
    <t>0.6577</t>
  </si>
  <si>
    <t>0.6969</t>
  </si>
  <si>
    <t>0.6693</t>
  </si>
  <si>
    <t>0.7739</t>
  </si>
  <si>
    <t>0.7526</t>
  </si>
  <si>
    <t>0.7263</t>
  </si>
  <si>
    <t>0.7349</t>
  </si>
  <si>
    <t>0.7173</t>
  </si>
  <si>
    <t>0.6907</t>
  </si>
  <si>
    <t>0.7496</t>
  </si>
  <si>
    <t>0.7149</t>
  </si>
  <si>
    <t>0.6846</t>
  </si>
  <si>
    <t>213</t>
  </si>
  <si>
    <t>211</t>
  </si>
  <si>
    <t>0.7497</t>
  </si>
  <si>
    <t>0.7219</t>
  </si>
  <si>
    <t>0.7248</t>
  </si>
  <si>
    <t>0.7251</t>
  </si>
  <si>
    <t>0.7052</t>
  </si>
  <si>
    <t>0.6996</t>
  </si>
  <si>
    <t>0.7015</t>
  </si>
  <si>
    <t>0.6977</t>
  </si>
  <si>
    <t>0.7779</t>
  </si>
  <si>
    <t>0.7726</t>
  </si>
  <si>
    <t>0.7624</t>
  </si>
  <si>
    <t>0.7501</t>
  </si>
  <si>
    <t>0.7445</t>
  </si>
  <si>
    <t>0.7409</t>
  </si>
  <si>
    <t>0.7303</t>
  </si>
  <si>
    <t>0.7379</t>
  </si>
  <si>
    <t>0.7318</t>
  </si>
  <si>
    <t>0.7246</t>
  </si>
  <si>
    <t>0.71</t>
  </si>
  <si>
    <t>0.7075</t>
  </si>
  <si>
    <t>0.7673</t>
  </si>
  <si>
    <t>0.7432</t>
  </si>
  <si>
    <t>0.7396</t>
  </si>
  <si>
    <t>0.7333</t>
  </si>
  <si>
    <t>140</t>
  </si>
  <si>
    <t>144</t>
  </si>
  <si>
    <t>139</t>
  </si>
  <si>
    <t>0.7222</t>
  </si>
  <si>
    <t>0.7068</t>
  </si>
  <si>
    <t>0.7266</t>
  </si>
  <si>
    <t>0.7146</t>
  </si>
  <si>
    <t>0.6966</t>
  </si>
  <si>
    <t>0.7253</t>
  </si>
  <si>
    <t>0.7085</t>
  </si>
  <si>
    <t>0.6973</t>
  </si>
  <si>
    <t>0.7835</t>
  </si>
  <si>
    <t>0.7648</t>
  </si>
  <si>
    <t>0.7498</t>
  </si>
  <si>
    <t>0.7204</t>
  </si>
  <si>
    <t>174</t>
  </si>
  <si>
    <t>191</t>
  </si>
  <si>
    <t>0.727</t>
  </si>
  <si>
    <t>0.7155</t>
  </si>
  <si>
    <t>0.737</t>
  </si>
  <si>
    <t>0.6985</t>
  </si>
  <si>
    <t>0.6844</t>
  </si>
  <si>
    <t>0.671</t>
  </si>
  <si>
    <t>0.665</t>
  </si>
  <si>
    <t>0.7725</t>
  </si>
  <si>
    <t>0.729</t>
  </si>
  <si>
    <t>0.7238</t>
  </si>
  <si>
    <t>0.7053</t>
  </si>
  <si>
    <t>40</t>
  </si>
  <si>
    <t>0.7299</t>
  </si>
  <si>
    <t>0.7112</t>
  </si>
  <si>
    <t>0.7002</t>
  </si>
  <si>
    <t>0.7221</t>
  </si>
  <si>
    <t>0.7127</t>
  </si>
  <si>
    <t>0.7749</t>
  </si>
  <si>
    <t>0.7367</t>
  </si>
  <si>
    <t>0.7158</t>
  </si>
  <si>
    <t>0.7311</t>
  </si>
  <si>
    <t>0.7366</t>
  </si>
  <si>
    <t>0.7213</t>
  </si>
  <si>
    <t>0.7228</t>
  </si>
  <si>
    <t>106</t>
  </si>
  <si>
    <t>0.739</t>
  </si>
  <si>
    <t>0.7076</t>
  </si>
  <si>
    <t>0.6788</t>
  </si>
  <si>
    <t>0.7032</t>
  </si>
  <si>
    <t>0.6469</t>
  </si>
  <si>
    <t>0.7175</t>
  </si>
  <si>
    <t>0.7089</t>
  </si>
  <si>
    <t>0.6484</t>
  </si>
  <si>
    <t>0.7533</t>
  </si>
  <si>
    <t>0.7022</t>
  </si>
  <si>
    <t>0.7104</t>
  </si>
  <si>
    <t>0.6652</t>
  </si>
  <si>
    <t>0.7313</t>
  </si>
  <si>
    <t>0.7134</t>
  </si>
  <si>
    <t>0.6688</t>
  </si>
  <si>
    <t>0.6984</t>
  </si>
  <si>
    <t>0.696</t>
  </si>
  <si>
    <t>0.693</t>
  </si>
  <si>
    <t>0.6796</t>
  </si>
  <si>
    <t>0.7011</t>
  </si>
  <si>
    <t>0.6976</t>
  </si>
  <si>
    <t>0.764</t>
  </si>
  <si>
    <t>0.7566</t>
  </si>
  <si>
    <t>0.7387</t>
  </si>
  <si>
    <t>0.7245</t>
  </si>
  <si>
    <t>0.734</t>
  </si>
  <si>
    <t>0.73</t>
  </si>
  <si>
    <t>0.7132</t>
  </si>
  <si>
    <t>85</t>
  </si>
  <si>
    <t>0.7164</t>
  </si>
  <si>
    <t>0.7291</t>
  </si>
  <si>
    <t>0.7026</t>
  </si>
  <si>
    <t>0.7058</t>
  </si>
  <si>
    <t>0.7178</t>
  </si>
  <si>
    <t>0.6821</t>
  </si>
  <si>
    <t>0.6886</t>
  </si>
  <si>
    <t>0.6878</t>
  </si>
  <si>
    <t>0.6654</t>
  </si>
  <si>
    <t>0.7821</t>
  </si>
  <si>
    <t>0.7259</t>
  </si>
  <si>
    <t>0.7045</t>
  </si>
  <si>
    <t>0.7255</t>
  </si>
  <si>
    <t>0.6949</t>
  </si>
  <si>
    <t>0.678</t>
  </si>
  <si>
    <t>0.7143</t>
  </si>
  <si>
    <t>0.6919</t>
  </si>
  <si>
    <t>0.6825</t>
  </si>
  <si>
    <t>0.6616</t>
  </si>
  <si>
    <t>0.6349</t>
  </si>
  <si>
    <t>0.7269</t>
  </si>
  <si>
    <t>0.7347</t>
  </si>
  <si>
    <t>0.7059</t>
  </si>
  <si>
    <t>0.6763</t>
  </si>
  <si>
    <t>0.7227</t>
  </si>
  <si>
    <t>0.7</t>
  </si>
  <si>
    <t>0.6762</t>
  </si>
  <si>
    <t>168</t>
  </si>
  <si>
    <t>154</t>
  </si>
  <si>
    <t>167</t>
  </si>
  <si>
    <t>152</t>
  </si>
  <si>
    <t>165</t>
  </si>
  <si>
    <t>0.743</t>
  </si>
  <si>
    <t>0.7188</t>
  </si>
  <si>
    <t>0.6896</t>
  </si>
  <si>
    <t>0.7201</t>
  </si>
  <si>
    <t>0.7051</t>
  </si>
  <si>
    <t>0.6751</t>
  </si>
  <si>
    <t>0.6706</t>
  </si>
  <si>
    <t>0.6572</t>
  </si>
  <si>
    <t>0.7531</t>
  </si>
  <si>
    <t>0.7361</t>
  </si>
  <si>
    <t>0.6837</t>
  </si>
  <si>
    <t>0.6547</t>
  </si>
  <si>
    <t>0.6801</t>
  </si>
  <si>
    <t>49</t>
  </si>
  <si>
    <t>46</t>
  </si>
  <si>
    <t>47</t>
  </si>
  <si>
    <t>0.7262</t>
  </si>
  <si>
    <t>0.7189</t>
  </si>
  <si>
    <t>0.6725</t>
  </si>
  <si>
    <t>0.7004</t>
  </si>
  <si>
    <t>0.6452</t>
  </si>
  <si>
    <t>0.6858</t>
  </si>
  <si>
    <t>0.6449</t>
  </si>
  <si>
    <t>0.7483</t>
  </si>
  <si>
    <t>0.7543</t>
  </si>
  <si>
    <t>0.7136</t>
  </si>
  <si>
    <t>0.749</t>
  </si>
  <si>
    <t>0.6815</t>
  </si>
  <si>
    <t>0.67</t>
  </si>
  <si>
    <t>404</t>
  </si>
  <si>
    <t>408</t>
  </si>
  <si>
    <t>401</t>
  </si>
  <si>
    <t>403</t>
  </si>
  <si>
    <t>407</t>
  </si>
  <si>
    <t>0.738</t>
  </si>
  <si>
    <t>0.7171</t>
  </si>
  <si>
    <t>0.718</t>
  </si>
  <si>
    <t>0.7023</t>
  </si>
  <si>
    <t>0.6742</t>
  </si>
  <si>
    <t>0.6667</t>
  </si>
  <si>
    <t>0.6646</t>
  </si>
  <si>
    <t>0.7267</t>
  </si>
  <si>
    <t>0.7232</t>
  </si>
  <si>
    <t>0.7077</t>
  </si>
  <si>
    <t>0.691</t>
  </si>
  <si>
    <t>0.6841</t>
  </si>
  <si>
    <t>0.7166</t>
  </si>
  <si>
    <t>0.7042</t>
  </si>
  <si>
    <t>0.6987</t>
  </si>
  <si>
    <t>325</t>
  </si>
  <si>
    <t>352</t>
  </si>
  <si>
    <t>324</t>
  </si>
  <si>
    <t>349</t>
  </si>
  <si>
    <t>329</t>
  </si>
  <si>
    <t>0.7357</t>
  </si>
  <si>
    <t>0.6869</t>
  </si>
  <si>
    <t>0.6569</t>
  </si>
  <si>
    <t>0.7071</t>
  </si>
  <si>
    <t>0.6655</t>
  </si>
  <si>
    <t>0.639</t>
  </si>
  <si>
    <t>0.644</t>
  </si>
  <si>
    <t>0.6193</t>
  </si>
  <si>
    <t>0.7229</t>
  </si>
  <si>
    <t>0.6474</t>
  </si>
  <si>
    <t>0.6253</t>
  </si>
  <si>
    <t>0.7162</t>
  </si>
  <si>
    <t>0.6773</t>
  </si>
  <si>
    <t>0.652</t>
  </si>
  <si>
    <t>0.6938</t>
  </si>
  <si>
    <t>0.705</t>
  </si>
  <si>
    <t>0.6994</t>
  </si>
  <si>
    <t>0.7092</t>
  </si>
  <si>
    <t>0.69</t>
  </si>
  <si>
    <t>0.6957</t>
  </si>
  <si>
    <t>0.7072</t>
  </si>
  <si>
    <t>0.6853</t>
  </si>
  <si>
    <t>0.7681</t>
  </si>
  <si>
    <t>0.7206</t>
  </si>
  <si>
    <t>0.728</t>
  </si>
  <si>
    <t>0.7476</t>
  </si>
  <si>
    <t>0.7139</t>
  </si>
  <si>
    <t>16</t>
  </si>
  <si>
    <t>13</t>
  </si>
  <si>
    <t>0.7031</t>
  </si>
  <si>
    <t>0.6902</t>
  </si>
  <si>
    <t>0.6695</t>
  </si>
  <si>
    <t>0.6758</t>
  </si>
  <si>
    <t>0.698</t>
  </si>
  <si>
    <t>0.7138</t>
  </si>
  <si>
    <t>0.6988</t>
  </si>
  <si>
    <t>1920</t>
  </si>
  <si>
    <t>1889</t>
  </si>
  <si>
    <t>1867</t>
  </si>
  <si>
    <t>1902</t>
  </si>
  <si>
    <t>1870</t>
  </si>
  <si>
    <t>1848</t>
  </si>
  <si>
    <t>0.6884</t>
  </si>
  <si>
    <t>0.6715</t>
  </si>
  <si>
    <t>0.6776</t>
  </si>
  <si>
    <t>0.6621</t>
  </si>
  <si>
    <t>0.7474</t>
  </si>
  <si>
    <t>0.7355</t>
  </si>
  <si>
    <t>0.7165</t>
  </si>
  <si>
    <t>0.6928</t>
  </si>
  <si>
    <t>0.6904</t>
  </si>
  <si>
    <t>517</t>
  </si>
  <si>
    <t>499</t>
  </si>
  <si>
    <t>521</t>
  </si>
  <si>
    <t>516</t>
  </si>
  <si>
    <t>0.6822</t>
  </si>
  <si>
    <t>0.68</t>
  </si>
  <si>
    <t>0.662</t>
  </si>
  <si>
    <t>0.6754</t>
  </si>
  <si>
    <t>0.6539</t>
  </si>
  <si>
    <t>0.7446</t>
  </si>
  <si>
    <t>0.7296</t>
  </si>
  <si>
    <t>0.676</t>
  </si>
  <si>
    <t>0.7074</t>
  </si>
  <si>
    <t>0.6854</t>
  </si>
  <si>
    <t>0.6784</t>
  </si>
  <si>
    <t>314</t>
  </si>
  <si>
    <t>322</t>
  </si>
  <si>
    <t>311</t>
  </si>
  <si>
    <t>310</t>
  </si>
  <si>
    <t>318</t>
  </si>
  <si>
    <t>306</t>
  </si>
  <si>
    <t>0.7161</t>
  </si>
  <si>
    <t>0.7087</t>
  </si>
  <si>
    <t>0.6954</t>
  </si>
  <si>
    <t>0.6899</t>
  </si>
  <si>
    <t>0.6836</t>
  </si>
  <si>
    <t>0.6551</t>
  </si>
  <si>
    <t>0.7466</t>
  </si>
  <si>
    <t>0.7393</t>
  </si>
  <si>
    <t>0.7217</t>
  </si>
  <si>
    <t>0.7007</t>
  </si>
  <si>
    <t>0.6893</t>
  </si>
  <si>
    <t>860</t>
  </si>
  <si>
    <t>798</t>
  </si>
  <si>
    <t>789</t>
  </si>
  <si>
    <t>849</t>
  </si>
  <si>
    <t>786</t>
  </si>
  <si>
    <t>765</t>
  </si>
  <si>
    <t>0.6911</t>
  </si>
  <si>
    <t>0.6859</t>
  </si>
  <si>
    <t>0.6676</t>
  </si>
  <si>
    <t>0.6455</t>
  </si>
  <si>
    <t>0.6585</t>
  </si>
  <si>
    <t>0.6488</t>
  </si>
  <si>
    <t>0.63</t>
  </si>
  <si>
    <t>0.7385</t>
  </si>
  <si>
    <t>0.7284</t>
  </si>
  <si>
    <t>0.6975</t>
  </si>
  <si>
    <t>0.6914</t>
  </si>
  <si>
    <t>0.6675</t>
  </si>
  <si>
    <t>GIMNASIO INTERNATIONAL SCHOOL CARTAGENA (HUELLITAS INTERNATIONAL SCHOOL) - Sede Única</t>
  </si>
  <si>
    <t>19</t>
  </si>
  <si>
    <t>0.6982</t>
  </si>
  <si>
    <t>0.6793</t>
  </si>
  <si>
    <t>0.6749</t>
  </si>
  <si>
    <t>0.7505</t>
  </si>
  <si>
    <t>119</t>
  </si>
  <si>
    <t>118</t>
  </si>
  <si>
    <t>101</t>
  </si>
  <si>
    <t>0.6682</t>
  </si>
  <si>
    <t>0.687</t>
  </si>
  <si>
    <t>0.6668</t>
  </si>
  <si>
    <t>0.641</t>
  </si>
  <si>
    <t>0.6514</t>
  </si>
  <si>
    <t>0.6334</t>
  </si>
  <si>
    <t>0.7512</t>
  </si>
  <si>
    <t>0.7376</t>
  </si>
  <si>
    <t>0.7225</t>
  </si>
  <si>
    <t>0.7044</t>
  </si>
  <si>
    <t>0.6941</t>
  </si>
  <si>
    <t>0.7036</t>
  </si>
  <si>
    <t>0.6861</t>
  </si>
  <si>
    <t>0.6686</t>
  </si>
  <si>
    <t>280</t>
  </si>
  <si>
    <t>262</t>
  </si>
  <si>
    <t>276</t>
  </si>
  <si>
    <t>256</t>
  </si>
  <si>
    <t>242</t>
  </si>
  <si>
    <t>0.7017</t>
  </si>
  <si>
    <t>0.684</t>
  </si>
  <si>
    <t>0.6777</t>
  </si>
  <si>
    <t>0.681</t>
  </si>
  <si>
    <t>0.7403</t>
  </si>
  <si>
    <t>0.7374</t>
  </si>
  <si>
    <t>0.7339</t>
  </si>
  <si>
    <t>0.7203</t>
  </si>
  <si>
    <t>0.7131</t>
  </si>
  <si>
    <t>0.7021</t>
  </si>
  <si>
    <t>0.7013</t>
  </si>
  <si>
    <t>0.6965</t>
  </si>
  <si>
    <t>0.6816</t>
  </si>
  <si>
    <t>0.6813</t>
  </si>
  <si>
    <t>0.694</t>
  </si>
  <si>
    <t>0.664</t>
  </si>
  <si>
    <t>0.6492</t>
  </si>
  <si>
    <t>0.7425</t>
  </si>
  <si>
    <t>0.7274</t>
  </si>
  <si>
    <t>0.7151</t>
  </si>
  <si>
    <t>0.7154</t>
  </si>
  <si>
    <t>0.711</t>
  </si>
  <si>
    <t>0.6986</t>
  </si>
  <si>
    <t>0.7008</t>
  </si>
  <si>
    <t>0.6892</t>
  </si>
  <si>
    <t>151</t>
  </si>
  <si>
    <t>150</t>
  </si>
  <si>
    <t>0.6962</t>
  </si>
  <si>
    <t>0.6885</t>
  </si>
  <si>
    <t>0.6939</t>
  </si>
  <si>
    <t>0.6772</t>
  </si>
  <si>
    <t>0.6716</t>
  </si>
  <si>
    <t>0.6628</t>
  </si>
  <si>
    <t>0.7412</t>
  </si>
  <si>
    <t>0.7334</t>
  </si>
  <si>
    <t>0.6811</t>
  </si>
  <si>
    <t>0.6832</t>
  </si>
  <si>
    <t>0.697</t>
  </si>
  <si>
    <t>0.6895</t>
  </si>
  <si>
    <t>0.6936</t>
  </si>
  <si>
    <t>384</t>
  </si>
  <si>
    <t>427</t>
  </si>
  <si>
    <t>425</t>
  </si>
  <si>
    <t>0.6564</t>
  </si>
  <si>
    <t>0.6378</t>
  </si>
  <si>
    <t>0.6933</t>
  </si>
  <si>
    <t>0.6665</t>
  </si>
  <si>
    <t>0.6453</t>
  </si>
  <si>
    <t>0.6753</t>
  </si>
  <si>
    <t>0.6411</t>
  </si>
  <si>
    <t>0.7218</t>
  </si>
  <si>
    <t>0.6764</t>
  </si>
  <si>
    <t>0.6959</t>
  </si>
  <si>
    <t>0.6759</t>
  </si>
  <si>
    <t>0.658</t>
  </si>
  <si>
    <t>0.6807</t>
  </si>
  <si>
    <t>0.6734</t>
  </si>
  <si>
    <t>0.6888</t>
  </si>
  <si>
    <t>0.6818</t>
  </si>
  <si>
    <t>0.6708</t>
  </si>
  <si>
    <t>0.6574</t>
  </si>
  <si>
    <t>0.6588</t>
  </si>
  <si>
    <t>0.6464</t>
  </si>
  <si>
    <t>0.7383</t>
  </si>
  <si>
    <t>0.7325</t>
  </si>
  <si>
    <t>0.7156</t>
  </si>
  <si>
    <t>0.7208</t>
  </si>
  <si>
    <t>0.7109</t>
  </si>
  <si>
    <t>0.695</t>
  </si>
  <si>
    <t>359</t>
  </si>
  <si>
    <t>405</t>
  </si>
  <si>
    <t>357</t>
  </si>
  <si>
    <t>399</t>
  </si>
  <si>
    <t>0.6979</t>
  </si>
  <si>
    <t>0.6775</t>
  </si>
  <si>
    <t>0.6599</t>
  </si>
  <si>
    <t>0.6855</t>
  </si>
  <si>
    <t>0.7331</t>
  </si>
  <si>
    <t>0.7153</t>
  </si>
  <si>
    <t>0.6873</t>
  </si>
  <si>
    <t>0.6557</t>
  </si>
  <si>
    <t>0.6819</t>
  </si>
  <si>
    <t>0.6817</t>
  </si>
  <si>
    <t>0.6645</t>
  </si>
  <si>
    <t>0.6369</t>
  </si>
  <si>
    <t>0.6625</t>
  </si>
  <si>
    <t>0.6168</t>
  </si>
  <si>
    <t>0.6653</t>
  </si>
  <si>
    <t>0.6461</t>
  </si>
  <si>
    <t>0.6069</t>
  </si>
  <si>
    <t>0.7292</t>
  </si>
  <si>
    <t>0.6932</t>
  </si>
  <si>
    <t>0.6857</t>
  </si>
  <si>
    <t>0.6997</t>
  </si>
  <si>
    <t>0.6573</t>
  </si>
  <si>
    <t>0.6173</t>
  </si>
  <si>
    <t>0.6659</t>
  </si>
  <si>
    <t>0.6351</t>
  </si>
  <si>
    <t>26</t>
  </si>
  <si>
    <t>0.661</t>
  </si>
  <si>
    <t>0.6578</t>
  </si>
  <si>
    <t>0.6483</t>
  </si>
  <si>
    <t>0.6656</t>
  </si>
  <si>
    <t>0.6381</t>
  </si>
  <si>
    <t>0.6765</t>
  </si>
  <si>
    <t>0.7012</t>
  </si>
  <si>
    <t>0.7308</t>
  </si>
  <si>
    <t>0.7235</t>
  </si>
  <si>
    <t>0.7417</t>
  </si>
  <si>
    <t>0.6774</t>
  </si>
  <si>
    <t>315</t>
  </si>
  <si>
    <t>313</t>
  </si>
  <si>
    <t>348</t>
  </si>
  <si>
    <t>0.7016</t>
  </si>
  <si>
    <t>0.7106</t>
  </si>
  <si>
    <t>0.7183</t>
  </si>
  <si>
    <t>0.6802</t>
  </si>
  <si>
    <t>0.6408</t>
  </si>
  <si>
    <t>0.6538</t>
  </si>
  <si>
    <t>0.6582</t>
  </si>
  <si>
    <t>0.7467</t>
  </si>
  <si>
    <t>0.7423</t>
  </si>
  <si>
    <t>0.6968</t>
  </si>
  <si>
    <t>0.6967</t>
  </si>
  <si>
    <t>0.6879</t>
  </si>
  <si>
    <t>0.7009</t>
  </si>
  <si>
    <t>0.6995</t>
  </si>
  <si>
    <t>0.6627</t>
  </si>
  <si>
    <t>0.6443</t>
  </si>
  <si>
    <t>0.6303</t>
  </si>
  <si>
    <t>0.6387</t>
  </si>
  <si>
    <t>0.6207</t>
  </si>
  <si>
    <t>0.5909</t>
  </si>
  <si>
    <t>0.6964</t>
  </si>
  <si>
    <t>0.6448</t>
  </si>
  <si>
    <t>0.6612</t>
  </si>
  <si>
    <t>0.6365</t>
  </si>
  <si>
    <t>0.6497</t>
  </si>
  <si>
    <t>0.6459</t>
  </si>
  <si>
    <t>0.6838</t>
  </si>
  <si>
    <t>0.6343</t>
  </si>
  <si>
    <t>0.6383</t>
  </si>
  <si>
    <t>0.6296</t>
  </si>
  <si>
    <t>0.6162</t>
  </si>
  <si>
    <t>0.7159</t>
  </si>
  <si>
    <t>0.7133</t>
  </si>
  <si>
    <t>0.6866</t>
  </si>
  <si>
    <t>0.6666</t>
  </si>
  <si>
    <t>0.6553</t>
  </si>
  <si>
    <t>0.6489</t>
  </si>
  <si>
    <t>198</t>
  </si>
  <si>
    <t>190</t>
  </si>
  <si>
    <t>0.667</t>
  </si>
  <si>
    <t>0.6565</t>
  </si>
  <si>
    <t>0.6781</t>
  </si>
  <si>
    <t>0.6456</t>
  </si>
  <si>
    <t>0.6559</t>
  </si>
  <si>
    <t>0.6395</t>
  </si>
  <si>
    <t>0.613</t>
  </si>
  <si>
    <t>0.7181</t>
  </si>
  <si>
    <t>0.7093</t>
  </si>
  <si>
    <t>0.6552</t>
  </si>
  <si>
    <t>0.6826</t>
  </si>
  <si>
    <t>0.6523</t>
  </si>
  <si>
    <t>0.6738</t>
  </si>
  <si>
    <t>0.6476</t>
  </si>
  <si>
    <t>0.6615</t>
  </si>
  <si>
    <t>0.6285</t>
  </si>
  <si>
    <t>0.6608</t>
  </si>
  <si>
    <t>0.6404</t>
  </si>
  <si>
    <t>0.7116</t>
  </si>
  <si>
    <t>0.6924</t>
  </si>
  <si>
    <t>0.7477</t>
  </si>
  <si>
    <t>0.6824</t>
  </si>
  <si>
    <t>0.6561</t>
  </si>
  <si>
    <t>234</t>
  </si>
  <si>
    <t>219</t>
  </si>
  <si>
    <t>224</t>
  </si>
  <si>
    <t>231</t>
  </si>
  <si>
    <t>216</t>
  </si>
  <si>
    <t>221</t>
  </si>
  <si>
    <t>0.6834</t>
  </si>
  <si>
    <t>0.6427</t>
  </si>
  <si>
    <t>0.6641</t>
  </si>
  <si>
    <t>0.6486</t>
  </si>
  <si>
    <t>0.6312</t>
  </si>
  <si>
    <t>0.6406</t>
  </si>
  <si>
    <t>0.6283</t>
  </si>
  <si>
    <t>0.7317</t>
  </si>
  <si>
    <t>0.7048</t>
  </si>
  <si>
    <t>0.6944</t>
  </si>
  <si>
    <t>0.6636</t>
  </si>
  <si>
    <t>0.6388</t>
  </si>
  <si>
    <t>0.668</t>
  </si>
  <si>
    <t>0.6507</t>
  </si>
  <si>
    <t>0.6605</t>
  </si>
  <si>
    <t>0.651</t>
  </si>
  <si>
    <t>0.6444</t>
  </si>
  <si>
    <t>0.6401</t>
  </si>
  <si>
    <t>0.6508</t>
  </si>
  <si>
    <t>0.6361</t>
  </si>
  <si>
    <t>0.6291</t>
  </si>
  <si>
    <t>0.7082</t>
  </si>
  <si>
    <t>0.7018</t>
  </si>
  <si>
    <t>0.7097</t>
  </si>
  <si>
    <t>0.6727</t>
  </si>
  <si>
    <t>0.6669</t>
  </si>
  <si>
    <t>0.659</t>
  </si>
  <si>
    <t>308</t>
  </si>
  <si>
    <t>293</t>
  </si>
  <si>
    <t>267</t>
  </si>
  <si>
    <t>305</t>
  </si>
  <si>
    <t>289</t>
  </si>
  <si>
    <t>263</t>
  </si>
  <si>
    <t>0.7055</t>
  </si>
  <si>
    <t>0.7096</t>
  </si>
  <si>
    <t>0.7205</t>
  </si>
  <si>
    <t>0.6687</t>
  </si>
  <si>
    <t>0.6211</t>
  </si>
  <si>
    <t>0.611</t>
  </si>
  <si>
    <t>0.6153</t>
  </si>
  <si>
    <t>0.7135</t>
  </si>
  <si>
    <t>0.7167</t>
  </si>
  <si>
    <t>0.7147</t>
  </si>
  <si>
    <t>0.6766</t>
  </si>
  <si>
    <t>0.6685</t>
  </si>
  <si>
    <t>0.6563</t>
  </si>
  <si>
    <t>0.6795</t>
  </si>
  <si>
    <t>309</t>
  </si>
  <si>
    <t>304</t>
  </si>
  <si>
    <t>0.6929</t>
  </si>
  <si>
    <t>0.674</t>
  </si>
  <si>
    <t>0.6699</t>
  </si>
  <si>
    <t>0.6533</t>
  </si>
  <si>
    <t>0.6425</t>
  </si>
  <si>
    <t>0.6224</t>
  </si>
  <si>
    <t>0.6076</t>
  </si>
  <si>
    <t>0.609</t>
  </si>
  <si>
    <t>0.7252</t>
  </si>
  <si>
    <t>0.7101</t>
  </si>
  <si>
    <t>0.663</t>
  </si>
  <si>
    <t>0.6595</t>
  </si>
  <si>
    <t>0.6735</t>
  </si>
  <si>
    <t>0.6389</t>
  </si>
  <si>
    <t>0.62</t>
  </si>
  <si>
    <t>0.6287</t>
  </si>
  <si>
    <t>0.6216</t>
  </si>
  <si>
    <t>0.6048</t>
  </si>
  <si>
    <t>0.6974</t>
  </si>
  <si>
    <t>0.6611</t>
  </si>
  <si>
    <t>0.6767</t>
  </si>
  <si>
    <t>0.6396</t>
  </si>
  <si>
    <t>0.6694</t>
  </si>
  <si>
    <t>0.6475</t>
  </si>
  <si>
    <t>0.6332</t>
  </si>
  <si>
    <t>0.6348</t>
  </si>
  <si>
    <t>0.6397</t>
  </si>
  <si>
    <t>0.6953</t>
  </si>
  <si>
    <t>0.6741</t>
  </si>
  <si>
    <t>0.6704</t>
  </si>
  <si>
    <t>358</t>
  </si>
  <si>
    <t>381</t>
  </si>
  <si>
    <t>376</t>
  </si>
  <si>
    <t>390</t>
  </si>
  <si>
    <t>0.6542</t>
  </si>
  <si>
    <t>0.6589</t>
  </si>
  <si>
    <t>0.6248</t>
  </si>
  <si>
    <t>0.6413</t>
  </si>
  <si>
    <t>0.6223</t>
  </si>
  <si>
    <t>0.6061</t>
  </si>
  <si>
    <t>0.7169</t>
  </si>
  <si>
    <t>0.7001</t>
  </si>
  <si>
    <t>0.6887</t>
  </si>
  <si>
    <t>0.653</t>
  </si>
  <si>
    <t>0.6739</t>
  </si>
  <si>
    <t>0.6426</t>
  </si>
  <si>
    <t>558</t>
  </si>
  <si>
    <t>575</t>
  </si>
  <si>
    <t>618</t>
  </si>
  <si>
    <t>550</t>
  </si>
  <si>
    <t>564</t>
  </si>
  <si>
    <t>603</t>
  </si>
  <si>
    <t>0.6504</t>
  </si>
  <si>
    <t>0.6596</t>
  </si>
  <si>
    <t>0.6281</t>
  </si>
  <si>
    <t>0.6279</t>
  </si>
  <si>
    <t>0.614</t>
  </si>
  <si>
    <t>0.72</t>
  </si>
  <si>
    <t>0.6903</t>
  </si>
  <si>
    <t>0.6703</t>
  </si>
  <si>
    <t>0.6373</t>
  </si>
  <si>
    <t>0.6726</t>
  </si>
  <si>
    <t>0.6639</t>
  </si>
  <si>
    <t>0.6451</t>
  </si>
  <si>
    <t>170</t>
  </si>
  <si>
    <t>214</t>
  </si>
  <si>
    <t>162</t>
  </si>
  <si>
    <t>160</t>
  </si>
  <si>
    <t>201</t>
  </si>
  <si>
    <t>0.6814</t>
  </si>
  <si>
    <t>0.6598</t>
  </si>
  <si>
    <t>0.6496</t>
  </si>
  <si>
    <t>0.6278</t>
  </si>
  <si>
    <t>0.6056</t>
  </si>
  <si>
    <t>0.6273</t>
  </si>
  <si>
    <t>0.6098</t>
  </si>
  <si>
    <t>0.589</t>
  </si>
  <si>
    <t>0.7079</t>
  </si>
  <si>
    <t>0.6689</t>
  </si>
  <si>
    <t>0.6799</t>
  </si>
  <si>
    <t>0.648</t>
  </si>
  <si>
    <t>0.6188</t>
  </si>
  <si>
    <t>0.6255</t>
  </si>
  <si>
    <t>228</t>
  </si>
  <si>
    <t>197</t>
  </si>
  <si>
    <t>227</t>
  </si>
  <si>
    <t>0.6487</t>
  </si>
  <si>
    <t>0.6289</t>
  </si>
  <si>
    <t>0.6385</t>
  </si>
  <si>
    <t>0.7216</t>
  </si>
  <si>
    <t>0.6674</t>
  </si>
  <si>
    <t>0.6709</t>
  </si>
  <si>
    <t>0.6664</t>
  </si>
  <si>
    <t>0.6746</t>
  </si>
  <si>
    <t>0.6678</t>
  </si>
  <si>
    <t>225</t>
  </si>
  <si>
    <t>243</t>
  </si>
  <si>
    <t>236</t>
  </si>
  <si>
    <t>220</t>
  </si>
  <si>
    <t>230</t>
  </si>
  <si>
    <t>0.6658</t>
  </si>
  <si>
    <t>0.622</t>
  </si>
  <si>
    <t>0.6151</t>
  </si>
  <si>
    <t>0.6345</t>
  </si>
  <si>
    <t>0.606</t>
  </si>
  <si>
    <t>0.5811</t>
  </si>
  <si>
    <t>0.6891</t>
  </si>
  <si>
    <t>0.6847</t>
  </si>
  <si>
    <t>0.6226</t>
  </si>
  <si>
    <t>0.593</t>
  </si>
  <si>
    <t>0.6212</t>
  </si>
  <si>
    <t>430</t>
  </si>
  <si>
    <t>363</t>
  </si>
  <si>
    <t>429</t>
  </si>
  <si>
    <t>0.6714</t>
  </si>
  <si>
    <t>0.6525</t>
  </si>
  <si>
    <t>0.6441</t>
  </si>
  <si>
    <t>0.6316</t>
  </si>
  <si>
    <t>0.6131</t>
  </si>
  <si>
    <t>0.6032</t>
  </si>
  <si>
    <t>0.6045</t>
  </si>
  <si>
    <t>0.7062</t>
  </si>
  <si>
    <t>0.6323</t>
  </si>
  <si>
    <t>0.6619</t>
  </si>
  <si>
    <t>0.6454</t>
  </si>
  <si>
    <t>397</t>
  </si>
  <si>
    <t>389</t>
  </si>
  <si>
    <t>395</t>
  </si>
  <si>
    <t>382</t>
  </si>
  <si>
    <t>0.6632</t>
  </si>
  <si>
    <t>0.6531</t>
  </si>
  <si>
    <t>0.6433</t>
  </si>
  <si>
    <t>0.6238</t>
  </si>
  <si>
    <t>0.6214</t>
  </si>
  <si>
    <t>0.6113</t>
  </si>
  <si>
    <t>0.5958</t>
  </si>
  <si>
    <t>0.701</t>
  </si>
  <si>
    <t>0.6594</t>
  </si>
  <si>
    <t>0.6075</t>
  </si>
  <si>
    <t>0.6614</t>
  </si>
  <si>
    <t>0.6505</t>
  </si>
  <si>
    <t>0.6377</t>
  </si>
  <si>
    <t>96</t>
  </si>
  <si>
    <t>110</t>
  </si>
  <si>
    <t>0.6359</t>
  </si>
  <si>
    <t>0.6242</t>
  </si>
  <si>
    <t>0.6235</t>
  </si>
  <si>
    <t>0.6337</t>
  </si>
  <si>
    <t>0.6358</t>
  </si>
  <si>
    <t>0.6613</t>
  </si>
  <si>
    <t>0.6592</t>
  </si>
  <si>
    <t>565</t>
  </si>
  <si>
    <t>578</t>
  </si>
  <si>
    <t>561</t>
  </si>
  <si>
    <t>559</t>
  </si>
  <si>
    <t>568</t>
  </si>
  <si>
    <t>0.6626</t>
  </si>
  <si>
    <t>0.6442</t>
  </si>
  <si>
    <t>0.6308</t>
  </si>
  <si>
    <t>0.6104</t>
  </si>
  <si>
    <t>0.6043</t>
  </si>
  <si>
    <t>0.5956</t>
  </si>
  <si>
    <t>0.6691</t>
  </si>
  <si>
    <t>0.6606</t>
  </si>
  <si>
    <t>0.6502</t>
  </si>
  <si>
    <t>57</t>
  </si>
  <si>
    <t>0.6603</t>
  </si>
  <si>
    <t>0.6532</t>
  </si>
  <si>
    <t>0.6633</t>
  </si>
  <si>
    <t>0.647</t>
  </si>
  <si>
    <t>0.6073</t>
  </si>
  <si>
    <t>0.5819</t>
  </si>
  <si>
    <t>0.5902</t>
  </si>
  <si>
    <t>0.6743</t>
  </si>
  <si>
    <t>0.6917</t>
  </si>
  <si>
    <t>0.6516</t>
  </si>
  <si>
    <t>0.6403</t>
  </si>
  <si>
    <t>0.6419</t>
  </si>
  <si>
    <t>572</t>
  </si>
  <si>
    <t>666</t>
  </si>
  <si>
    <t>557</t>
  </si>
  <si>
    <t>642</t>
  </si>
  <si>
    <t>688</t>
  </si>
  <si>
    <t>0.6684</t>
  </si>
  <si>
    <t>0.6335</t>
  </si>
  <si>
    <t>0.6485</t>
  </si>
  <si>
    <t>0.6191</t>
  </si>
  <si>
    <t>0.5946</t>
  </si>
  <si>
    <t>0.6163</t>
  </si>
  <si>
    <t>0.5838</t>
  </si>
  <si>
    <t>0.5643</t>
  </si>
  <si>
    <t>0.7025</t>
  </si>
  <si>
    <t>0.6257</t>
  </si>
  <si>
    <t>0.6023</t>
  </si>
  <si>
    <t>31</t>
  </si>
  <si>
    <t>29</t>
  </si>
  <si>
    <t>27</t>
  </si>
  <si>
    <t>30</t>
  </si>
  <si>
    <t>0.6648</t>
  </si>
  <si>
    <t>0.6322</t>
  </si>
  <si>
    <t>0.6338</t>
  </si>
  <si>
    <t>0.5754</t>
  </si>
  <si>
    <t>0.5957</t>
  </si>
  <si>
    <t>0.703</t>
  </si>
  <si>
    <t>0.6617</t>
  </si>
  <si>
    <t>0.6342</t>
  </si>
  <si>
    <t>0.6405</t>
  </si>
  <si>
    <t>258</t>
  </si>
  <si>
    <t>273</t>
  </si>
  <si>
    <t>252</t>
  </si>
  <si>
    <t>235</t>
  </si>
  <si>
    <t>266</t>
  </si>
  <si>
    <t>0.6677</t>
  </si>
  <si>
    <t>0.65</t>
  </si>
  <si>
    <t>0.6657</t>
  </si>
  <si>
    <t>0.6446</t>
  </si>
  <si>
    <t>0.6119</t>
  </si>
  <si>
    <t>0.615</t>
  </si>
  <si>
    <t>0.6909</t>
  </si>
  <si>
    <t>0.6916</t>
  </si>
  <si>
    <t>0.6265</t>
  </si>
  <si>
    <t>0.6208</t>
  </si>
  <si>
    <t>0.6521</t>
  </si>
  <si>
    <t>212</t>
  </si>
  <si>
    <t>209</t>
  </si>
  <si>
    <t>208</t>
  </si>
  <si>
    <t>207</t>
  </si>
  <si>
    <t>203</t>
  </si>
  <si>
    <t>0.6862</t>
  </si>
  <si>
    <t>0.6737</t>
  </si>
  <si>
    <t>0.645</t>
  </si>
  <si>
    <t>0.6143</t>
  </si>
  <si>
    <t>0.5912</t>
  </si>
  <si>
    <t>0.5918</t>
  </si>
  <si>
    <t>0.5729</t>
  </si>
  <si>
    <t>0.685</t>
  </si>
  <si>
    <t>0.6241</t>
  </si>
  <si>
    <t>0.6562</t>
  </si>
  <si>
    <t>INSTITUTO EDUCATIVO JEAN PIAGET S.A.S - Sede Única</t>
  </si>
  <si>
    <t>0.6158</t>
  </si>
  <si>
    <t>0.6526</t>
  </si>
  <si>
    <t>0.6082</t>
  </si>
  <si>
    <t>0.723</t>
  </si>
  <si>
    <t>159</t>
  </si>
  <si>
    <t>149</t>
  </si>
  <si>
    <t>158</t>
  </si>
  <si>
    <t>148</t>
  </si>
  <si>
    <t>0.6812</t>
  </si>
  <si>
    <t>0.6806</t>
  </si>
  <si>
    <t>0.6418</t>
  </si>
  <si>
    <t>0.6268</t>
  </si>
  <si>
    <t>0.5962</t>
  </si>
  <si>
    <t>0.6059</t>
  </si>
  <si>
    <t>0.5885</t>
  </si>
  <si>
    <t>0.7041</t>
  </si>
  <si>
    <t>0.6963</t>
  </si>
  <si>
    <t>0.6394</t>
  </si>
  <si>
    <t>320</t>
  </si>
  <si>
    <t>299</t>
  </si>
  <si>
    <t>291</t>
  </si>
  <si>
    <t>300</t>
  </si>
  <si>
    <t>0.6293</t>
  </si>
  <si>
    <t>0.6087</t>
  </si>
  <si>
    <t>0.603</t>
  </si>
  <si>
    <t>0.5808</t>
  </si>
  <si>
    <t>0.6555</t>
  </si>
  <si>
    <t>0.6149</t>
  </si>
  <si>
    <t>0.5933</t>
  </si>
  <si>
    <t>0.6554</t>
  </si>
  <si>
    <t>0.6384</t>
  </si>
  <si>
    <t>0.6165</t>
  </si>
  <si>
    <t>37</t>
  </si>
  <si>
    <t>0.6301</t>
  </si>
  <si>
    <t>0.6314</t>
  </si>
  <si>
    <t>0.6175</t>
  </si>
  <si>
    <t>0.6141</t>
  </si>
  <si>
    <t>0.6302</t>
  </si>
  <si>
    <t>0.6217</t>
  </si>
  <si>
    <t>0.6548</t>
  </si>
  <si>
    <t>0.6399</t>
  </si>
  <si>
    <t>547</t>
  </si>
  <si>
    <t>528</t>
  </si>
  <si>
    <t>518</t>
  </si>
  <si>
    <t>532</t>
  </si>
  <si>
    <t>514</t>
  </si>
  <si>
    <t>0.6495</t>
  </si>
  <si>
    <t>0.6481</t>
  </si>
  <si>
    <t>0.6195</t>
  </si>
  <si>
    <t>0.6092</t>
  </si>
  <si>
    <t>0.6871</t>
  </si>
  <si>
    <t>0.6544</t>
  </si>
  <si>
    <t>0.6432</t>
  </si>
  <si>
    <t>0.6556</t>
  </si>
  <si>
    <t>0.6109</t>
  </si>
  <si>
    <t>0.6063</t>
  </si>
  <si>
    <t>0.6839</t>
  </si>
  <si>
    <t>0.6477</t>
  </si>
  <si>
    <t>0.6333</t>
  </si>
  <si>
    <t>0.6571</t>
  </si>
  <si>
    <t>296</t>
  </si>
  <si>
    <t>0.6607</t>
  </si>
  <si>
    <t>0.6458</t>
  </si>
  <si>
    <t>0.6201</t>
  </si>
  <si>
    <t>0.5979</t>
  </si>
  <si>
    <t>0.5995</t>
  </si>
  <si>
    <t>0.584</t>
  </si>
  <si>
    <t>0.6934</t>
  </si>
  <si>
    <t>0.6804</t>
  </si>
  <si>
    <t>0.6535</t>
  </si>
  <si>
    <t>0.6234</t>
  </si>
  <si>
    <t>163</t>
  </si>
  <si>
    <t>0.6439</t>
  </si>
  <si>
    <t>0.6422</t>
  </si>
  <si>
    <t>0.6347</t>
  </si>
  <si>
    <t>0.6356</t>
  </si>
  <si>
    <t>0.6233</t>
  </si>
  <si>
    <t>0.6219</t>
  </si>
  <si>
    <t>0.6108</t>
  </si>
  <si>
    <t>0.7067</t>
  </si>
  <si>
    <t>0.7177</t>
  </si>
  <si>
    <t>0.6473</t>
  </si>
  <si>
    <t>342</t>
  </si>
  <si>
    <t>334</t>
  </si>
  <si>
    <t>0.6566</t>
  </si>
  <si>
    <t>0.6407</t>
  </si>
  <si>
    <t>0.6468</t>
  </si>
  <si>
    <t>0.6309</t>
  </si>
  <si>
    <t>0.5985</t>
  </si>
  <si>
    <t>0.5861</t>
  </si>
  <si>
    <t>0.6761</t>
  </si>
  <si>
    <t>0.6116</t>
  </si>
  <si>
    <t>0.6428</t>
  </si>
  <si>
    <t>0.6271</t>
  </si>
  <si>
    <t>374</t>
  </si>
  <si>
    <t>372</t>
  </si>
  <si>
    <t>0.6409</t>
  </si>
  <si>
    <t>0.6127</t>
  </si>
  <si>
    <t>0.642</t>
  </si>
  <si>
    <t>0.6209</t>
  </si>
  <si>
    <t>0.5975</t>
  </si>
  <si>
    <t>0.5859</t>
  </si>
  <si>
    <t>0.7019</t>
  </si>
  <si>
    <t>0.6402</t>
  </si>
  <si>
    <t>271</t>
  </si>
  <si>
    <t>284</t>
  </si>
  <si>
    <t>0.6479</t>
  </si>
  <si>
    <t>0.6266</t>
  </si>
  <si>
    <t>0.6298</t>
  </si>
  <si>
    <t>0.6021</t>
  </si>
  <si>
    <t>0.5965</t>
  </si>
  <si>
    <t>0.7047</t>
  </si>
  <si>
    <t>0.6926</t>
  </si>
  <si>
    <t>0.6702</t>
  </si>
  <si>
    <t>0.634</t>
  </si>
  <si>
    <t>0.6067</t>
  </si>
  <si>
    <t>107</t>
  </si>
  <si>
    <t>113</t>
  </si>
  <si>
    <t>0.6324</t>
  </si>
  <si>
    <t>0.6362</t>
  </si>
  <si>
    <t>0.6025</t>
  </si>
  <si>
    <t>0.6081</t>
  </si>
  <si>
    <t>0.6894</t>
  </si>
  <si>
    <t>0.6431</t>
  </si>
  <si>
    <t>0.6436</t>
  </si>
  <si>
    <t>0.6363</t>
  </si>
  <si>
    <t>186</t>
  </si>
  <si>
    <t>194</t>
  </si>
  <si>
    <t>173</t>
  </si>
  <si>
    <t>189</t>
  </si>
  <si>
    <t>0.6106</t>
  </si>
  <si>
    <t>0.6304</t>
  </si>
  <si>
    <t>0.5899</t>
  </si>
  <si>
    <t>0.6097</t>
  </si>
  <si>
    <t>0.5834</t>
  </si>
  <si>
    <t>0.6923</t>
  </si>
  <si>
    <t>0.6692</t>
  </si>
  <si>
    <t>0.638</t>
  </si>
  <si>
    <t>0.6179</t>
  </si>
  <si>
    <t>0.5981</t>
  </si>
  <si>
    <t>0.6325</t>
  </si>
  <si>
    <t>0.6121</t>
  </si>
  <si>
    <t>0.6154</t>
  </si>
  <si>
    <t>0.5932</t>
  </si>
  <si>
    <t>0.6313</t>
  </si>
  <si>
    <t>0.6037</t>
  </si>
  <si>
    <t>0.6105</t>
  </si>
  <si>
    <t>0.6044</t>
  </si>
  <si>
    <t>0.5736</t>
  </si>
  <si>
    <t>0.6883</t>
  </si>
  <si>
    <t>0.6789</t>
  </si>
  <si>
    <t>0.6331</t>
  </si>
  <si>
    <t>0.6187</t>
  </si>
  <si>
    <t>0.5846</t>
  </si>
  <si>
    <t>0.6051</t>
  </si>
  <si>
    <t>298</t>
  </si>
  <si>
    <t>0.6148</t>
  </si>
  <si>
    <t>0.6072</t>
  </si>
  <si>
    <t>0.6022</t>
  </si>
  <si>
    <t>0.5953</t>
  </si>
  <si>
    <t>0.5719</t>
  </si>
  <si>
    <t>0.5688</t>
  </si>
  <si>
    <t>0.6768</t>
  </si>
  <si>
    <t>0.6587</t>
  </si>
  <si>
    <t>0.6282</t>
  </si>
  <si>
    <t>0.6366</t>
  </si>
  <si>
    <t>0.6138</t>
  </si>
  <si>
    <t>0.6524</t>
  </si>
  <si>
    <t>0.6447</t>
  </si>
  <si>
    <t>0.6068</t>
  </si>
  <si>
    <t>0.6042</t>
  </si>
  <si>
    <t>0.5869</t>
  </si>
  <si>
    <t>0.5722</t>
  </si>
  <si>
    <t>0.5772</t>
  </si>
  <si>
    <t>0.6719</t>
  </si>
  <si>
    <t>0.6013</t>
  </si>
  <si>
    <t>0.6205</t>
  </si>
  <si>
    <t>255</t>
  </si>
  <si>
    <t>250</t>
  </si>
  <si>
    <t>268</t>
  </si>
  <si>
    <t>0.6393</t>
  </si>
  <si>
    <t>0.6206</t>
  </si>
  <si>
    <t>0.6272</t>
  </si>
  <si>
    <t>0.6182</t>
  </si>
  <si>
    <t>0.6225</t>
  </si>
  <si>
    <t>0.5763</t>
  </si>
  <si>
    <t>0.5894</t>
  </si>
  <si>
    <t>0.6493</t>
  </si>
  <si>
    <t>0.6344</t>
  </si>
  <si>
    <t>0.6261</t>
  </si>
  <si>
    <t>204</t>
  </si>
  <si>
    <t>0.6034</t>
  </si>
  <si>
    <t>0.5903</t>
  </si>
  <si>
    <t>0.5935</t>
  </si>
  <si>
    <t>0.5943</t>
  </si>
  <si>
    <t>0.5693</t>
  </si>
  <si>
    <t>0.682</t>
  </si>
  <si>
    <t>0.6368</t>
  </si>
  <si>
    <t>0.608</t>
  </si>
  <si>
    <t>0.6062</t>
  </si>
  <si>
    <t>368</t>
  </si>
  <si>
    <t>361</t>
  </si>
  <si>
    <t>355</t>
  </si>
  <si>
    <t>0.6318</t>
  </si>
  <si>
    <t>0.6232</t>
  </si>
  <si>
    <t>0.6139</t>
  </si>
  <si>
    <t>0.632</t>
  </si>
  <si>
    <t>0.5997</t>
  </si>
  <si>
    <t>0.5883</t>
  </si>
  <si>
    <t>0.5807</t>
  </si>
  <si>
    <t>0.5644</t>
  </si>
  <si>
    <t>0.677</t>
  </si>
  <si>
    <t>0.6661</t>
  </si>
  <si>
    <t>0.6259</t>
  </si>
  <si>
    <t>0.582</t>
  </si>
  <si>
    <t>0.633</t>
  </si>
  <si>
    <t>0.6088</t>
  </si>
  <si>
    <t>202</t>
  </si>
  <si>
    <t>183</t>
  </si>
  <si>
    <t>0.6122</t>
  </si>
  <si>
    <t>0.5939</t>
  </si>
  <si>
    <t>0.6058</t>
  </si>
  <si>
    <t>0.5963</t>
  </si>
  <si>
    <t>0.6736</t>
  </si>
  <si>
    <t>0.6717</t>
  </si>
  <si>
    <t>0.6367</t>
  </si>
  <si>
    <t>0.6189</t>
  </si>
  <si>
    <t>0.6327</t>
  </si>
  <si>
    <t>0.6251</t>
  </si>
  <si>
    <t>277</t>
  </si>
  <si>
    <t>261</t>
  </si>
  <si>
    <t>257</t>
  </si>
  <si>
    <t>0.6288</t>
  </si>
  <si>
    <t>0.6177</t>
  </si>
  <si>
    <t>0.628</t>
  </si>
  <si>
    <t>0.6159</t>
  </si>
  <si>
    <t>0.5988</t>
  </si>
  <si>
    <t>0.5773</t>
  </si>
  <si>
    <t>0.5758</t>
  </si>
  <si>
    <t>0.5716</t>
  </si>
  <si>
    <t>0.6756</t>
  </si>
  <si>
    <t>0.591</t>
  </si>
  <si>
    <t>0.6198</t>
  </si>
  <si>
    <t>0.6096</t>
  </si>
  <si>
    <t>480</t>
  </si>
  <si>
    <t>484</t>
  </si>
  <si>
    <t>431</t>
  </si>
  <si>
    <t>474</t>
  </si>
  <si>
    <t>477</t>
  </si>
  <si>
    <t>0.6462</t>
  </si>
  <si>
    <t>0.6003</t>
  </si>
  <si>
    <t>0.592</t>
  </si>
  <si>
    <t>0.5764</t>
  </si>
  <si>
    <t>0.5775</t>
  </si>
  <si>
    <t>0.5757</t>
  </si>
  <si>
    <t>0.6543</t>
  </si>
  <si>
    <t>0.6269</t>
  </si>
  <si>
    <t>0.6305</t>
  </si>
  <si>
    <t>0.6199</t>
  </si>
  <si>
    <t>0.6094</t>
  </si>
  <si>
    <t>248</t>
  </si>
  <si>
    <t>244</t>
  </si>
  <si>
    <t>253</t>
  </si>
  <si>
    <t>0.6133</t>
  </si>
  <si>
    <t>0.5888</t>
  </si>
  <si>
    <t>0.5875</t>
  </si>
  <si>
    <t>0.5717</t>
  </si>
  <si>
    <t>0.5482</t>
  </si>
  <si>
    <t>0.6518</t>
  </si>
  <si>
    <t>0.5898</t>
  </si>
  <si>
    <t>0.5665</t>
  </si>
  <si>
    <t>0.6297</t>
  </si>
  <si>
    <t>0.6107</t>
  </si>
  <si>
    <t>0.5921</t>
  </si>
  <si>
    <t>301</t>
  </si>
  <si>
    <t>303</t>
  </si>
  <si>
    <t>0.6262</t>
  </si>
  <si>
    <t>0.6112</t>
  </si>
  <si>
    <t>0.5999</t>
  </si>
  <si>
    <t>0.5873</t>
  </si>
  <si>
    <t>0.5737</t>
  </si>
  <si>
    <t>0.5578</t>
  </si>
  <si>
    <t>0.6679</t>
  </si>
  <si>
    <t>0.6341</t>
  </si>
  <si>
    <t>0.6137</t>
  </si>
  <si>
    <t>0.6017</t>
  </si>
  <si>
    <t>541</t>
  </si>
  <si>
    <t>472</t>
  </si>
  <si>
    <t>525</t>
  </si>
  <si>
    <t>465</t>
  </si>
  <si>
    <t>464</t>
  </si>
  <si>
    <t>0.6204</t>
  </si>
  <si>
    <t>0.5872</t>
  </si>
  <si>
    <t>0.5724</t>
  </si>
  <si>
    <t>0.5788</t>
  </si>
  <si>
    <t>0.5476</t>
  </si>
  <si>
    <t>0.6263</t>
  </si>
  <si>
    <t>0.61</t>
  </si>
  <si>
    <t>0.5804</t>
  </si>
  <si>
    <t>302</t>
  </si>
  <si>
    <t>0.6185</t>
  </si>
  <si>
    <t>0.6054</t>
  </si>
  <si>
    <t>0.6184</t>
  </si>
  <si>
    <t>0.5938</t>
  </si>
  <si>
    <t>0.5734</t>
  </si>
  <si>
    <t>0.6065</t>
  </si>
  <si>
    <t>153</t>
  </si>
  <si>
    <t>210</t>
  </si>
  <si>
    <t>0.5551</t>
  </si>
  <si>
    <t>0.5628</t>
  </si>
  <si>
    <t>0.5358</t>
  </si>
  <si>
    <t>0.577</t>
  </si>
  <si>
    <t>0.5506</t>
  </si>
  <si>
    <t>0.5267</t>
  </si>
  <si>
    <t>0.6256</t>
  </si>
  <si>
    <t>0.601</t>
  </si>
  <si>
    <t>0.617</t>
  </si>
  <si>
    <t>0.5447</t>
  </si>
  <si>
    <t>0.5792</t>
  </si>
  <si>
    <t>0.5539</t>
  </si>
  <si>
    <t>INSTITUCION EDUCATIVA JUAN BAUTISTA SCALABRINI - Sede Única</t>
  </si>
  <si>
    <t>0.5743</t>
  </si>
  <si>
    <t>0.6732</t>
  </si>
  <si>
    <t>0.631</t>
  </si>
  <si>
    <t>0.6142</t>
  </si>
  <si>
    <t>0.6066</t>
  </si>
  <si>
    <t>0.6057</t>
  </si>
  <si>
    <t>0.6144</t>
  </si>
  <si>
    <t>0.605</t>
  </si>
  <si>
    <t>0.5709</t>
  </si>
  <si>
    <t>0.567</t>
  </si>
  <si>
    <t>0.5542</t>
  </si>
  <si>
    <t>0.6125</t>
  </si>
  <si>
    <t>0.6029</t>
  </si>
  <si>
    <t>18</t>
  </si>
  <si>
    <t>0.6218</t>
  </si>
  <si>
    <t>0.6124</t>
  </si>
  <si>
    <t>0.6245</t>
  </si>
  <si>
    <t>0.5581</t>
  </si>
  <si>
    <t>0.6414</t>
  </si>
  <si>
    <t>0.6171</t>
  </si>
  <si>
    <t>0.6091</t>
  </si>
  <si>
    <t>35</t>
  </si>
  <si>
    <t>0.6276</t>
  </si>
  <si>
    <t>0.555</t>
  </si>
  <si>
    <t>0.5674</t>
  </si>
  <si>
    <t>0.5708</t>
  </si>
  <si>
    <t>0.5713</t>
  </si>
  <si>
    <t>0.5568</t>
  </si>
  <si>
    <t>0.5305</t>
  </si>
  <si>
    <t>0.5394</t>
  </si>
  <si>
    <t>0.5321</t>
  </si>
  <si>
    <t>0.6161</t>
  </si>
  <si>
    <t>0.5651</t>
  </si>
  <si>
    <t>0.573</t>
  </si>
  <si>
    <t>223</t>
  </si>
  <si>
    <t>187</t>
  </si>
  <si>
    <t>0.5948</t>
  </si>
  <si>
    <t>0.5896</t>
  </si>
  <si>
    <t>0.6074</t>
  </si>
  <si>
    <t>0.5908</t>
  </si>
  <si>
    <t>0.5855</t>
  </si>
  <si>
    <t>0.5966</t>
  </si>
  <si>
    <t>0.5925</t>
  </si>
  <si>
    <t>0.5993</t>
  </si>
  <si>
    <t>0.6491</t>
  </si>
  <si>
    <t>0.6506</t>
  </si>
  <si>
    <t>0.6222</t>
  </si>
  <si>
    <t>0.623</t>
  </si>
  <si>
    <t>0.6231</t>
  </si>
  <si>
    <t>0.6095</t>
  </si>
  <si>
    <t>0.5619</t>
  </si>
  <si>
    <t>0.5652</t>
  </si>
  <si>
    <t>0.5473</t>
  </si>
  <si>
    <t>0.6101</t>
  </si>
  <si>
    <t>0.6152</t>
  </si>
  <si>
    <t>INSTITUCION EDUCATIVA DE BAYUNCA - Sede Única</t>
  </si>
  <si>
    <t>576</t>
  </si>
  <si>
    <t>574</t>
  </si>
  <si>
    <t>562</t>
  </si>
  <si>
    <t>569</t>
  </si>
  <si>
    <t>548</t>
  </si>
  <si>
    <t>0.6102</t>
  </si>
  <si>
    <t>0.5927</t>
  </si>
  <si>
    <t>0.5675</t>
  </si>
  <si>
    <t>0.561</t>
  </si>
  <si>
    <t>0.5548</t>
  </si>
  <si>
    <t>0.6164</t>
  </si>
  <si>
    <t>0.5928</t>
  </si>
  <si>
    <t>0.5672</t>
  </si>
  <si>
    <t>0.6147</t>
  </si>
  <si>
    <t>0.5942</t>
  </si>
  <si>
    <t>182</t>
  </si>
  <si>
    <t>178</t>
  </si>
  <si>
    <t>89</t>
  </si>
  <si>
    <t>0.5703</t>
  </si>
  <si>
    <t>0.5499</t>
  </si>
  <si>
    <t>0.5983</t>
  </si>
  <si>
    <t>0.5681</t>
  </si>
  <si>
    <t>0.6622</t>
  </si>
  <si>
    <t>0.5955</t>
  </si>
  <si>
    <t>0.598</t>
  </si>
  <si>
    <t>0.6117</t>
  </si>
  <si>
    <t>0.5831</t>
  </si>
  <si>
    <t>0.6027</t>
  </si>
  <si>
    <t>0.6</t>
  </si>
  <si>
    <t>0.5687</t>
  </si>
  <si>
    <t>0.6047</t>
  </si>
  <si>
    <t>0.5924</t>
  </si>
  <si>
    <t>0.6084</t>
  </si>
  <si>
    <t>0.6085</t>
  </si>
  <si>
    <t>217</t>
  </si>
  <si>
    <t>0.5987</t>
  </si>
  <si>
    <t>0.5586</t>
  </si>
  <si>
    <t>0.5627</t>
  </si>
  <si>
    <t>0.5435</t>
  </si>
  <si>
    <t>0.6467</t>
  </si>
  <si>
    <t>0.5954</t>
  </si>
  <si>
    <t>0.5686</t>
  </si>
  <si>
    <t>254</t>
  </si>
  <si>
    <t>246</t>
  </si>
  <si>
    <t>0.5718</t>
  </si>
  <si>
    <t>0.5801</t>
  </si>
  <si>
    <t>0.5646</t>
  </si>
  <si>
    <t>0.5488</t>
  </si>
  <si>
    <t>0.5351</t>
  </si>
  <si>
    <t>0.6196</t>
  </si>
  <si>
    <t>0.5865</t>
  </si>
  <si>
    <t>0.5647</t>
  </si>
  <si>
    <t>0.6052</t>
  </si>
  <si>
    <t>0.5837</t>
  </si>
  <si>
    <t>0.5721</t>
  </si>
  <si>
    <t>449</t>
  </si>
  <si>
    <t>441</t>
  </si>
  <si>
    <t>486</t>
  </si>
  <si>
    <t>438</t>
  </si>
  <si>
    <t>420</t>
  </si>
  <si>
    <t>456</t>
  </si>
  <si>
    <t>0.5817</t>
  </si>
  <si>
    <t>0.5682</t>
  </si>
  <si>
    <t>0.5642</t>
  </si>
  <si>
    <t>0.5511</t>
  </si>
  <si>
    <t>0.5517</t>
  </si>
  <si>
    <t>0.5334</t>
  </si>
  <si>
    <t>0.6157</t>
  </si>
  <si>
    <t>0.5934</t>
  </si>
  <si>
    <t>0.5691</t>
  </si>
  <si>
    <t>0.585</t>
  </si>
  <si>
    <t>0.5694</t>
  </si>
  <si>
    <t>0.5594</t>
  </si>
  <si>
    <t>0.6014</t>
  </si>
  <si>
    <t>0.5463</t>
  </si>
  <si>
    <t>0.5444</t>
  </si>
  <si>
    <t>0.5273</t>
  </si>
  <si>
    <t>0.6478</t>
  </si>
  <si>
    <t>283</t>
  </si>
  <si>
    <t>316</t>
  </si>
  <si>
    <t>294</t>
  </si>
  <si>
    <t>0.6001</t>
  </si>
  <si>
    <t>0.5569</t>
  </si>
  <si>
    <t>0.5685</t>
  </si>
  <si>
    <t>0.5448</t>
  </si>
  <si>
    <t>0.5189</t>
  </si>
  <si>
    <t>0.6028</t>
  </si>
  <si>
    <t>0.5697</t>
  </si>
  <si>
    <t>0.5656</t>
  </si>
  <si>
    <t>330</t>
  </si>
  <si>
    <t>312</t>
  </si>
  <si>
    <t>0.5871</t>
  </si>
  <si>
    <t>0.5771</t>
  </si>
  <si>
    <t>0.5462</t>
  </si>
  <si>
    <t>0.5443</t>
  </si>
  <si>
    <t>0.545</t>
  </si>
  <si>
    <t>0.5893</t>
  </si>
  <si>
    <t>0.5858</t>
  </si>
  <si>
    <t>682</t>
  </si>
  <si>
    <t>824</t>
  </si>
  <si>
    <t>775</t>
  </si>
  <si>
    <t>667</t>
  </si>
  <si>
    <t>800</t>
  </si>
  <si>
    <t>754</t>
  </si>
  <si>
    <t>0.5971</t>
  </si>
  <si>
    <t>0.5812</t>
  </si>
  <si>
    <t>0.5961</t>
  </si>
  <si>
    <t>0.5752</t>
  </si>
  <si>
    <t>0.5584</t>
  </si>
  <si>
    <t>0.5538</t>
  </si>
  <si>
    <t>0.5414</t>
  </si>
  <si>
    <t>0.649</t>
  </si>
  <si>
    <t>0.6424</t>
  </si>
  <si>
    <t>0.6336</t>
  </si>
  <si>
    <t>0.5887</t>
  </si>
  <si>
    <t>0.5605</t>
  </si>
  <si>
    <t>INSTITUCION EDUCATIVA EL SALVADOR - INSTITUCION EDUCATIVA EL SALVADOR - SEDE PRINCIPAL</t>
  </si>
  <si>
    <t>Sede</t>
  </si>
  <si>
    <t>0.6115</t>
  </si>
  <si>
    <t>0.5626</t>
  </si>
  <si>
    <t>0.6602</t>
  </si>
  <si>
    <t>0.5944</t>
  </si>
  <si>
    <t>0.5676</t>
  </si>
  <si>
    <t>0.5501</t>
  </si>
  <si>
    <t>0.5745</t>
  </si>
  <si>
    <t>0.5603</t>
  </si>
  <si>
    <t>0.5606</t>
  </si>
  <si>
    <t>0.5588</t>
  </si>
  <si>
    <t>0.5299</t>
  </si>
  <si>
    <t>0.5298</t>
  </si>
  <si>
    <t>0.5143</t>
  </si>
  <si>
    <t>0.5768</t>
  </si>
  <si>
    <t>0.5525</t>
  </si>
  <si>
    <t>0.5661</t>
  </si>
  <si>
    <t>111</t>
  </si>
  <si>
    <t>0.5487</t>
  </si>
  <si>
    <t>0.5441</t>
  </si>
  <si>
    <t>0.5353</t>
  </si>
  <si>
    <t>0.5781</t>
  </si>
  <si>
    <t>0.5659</t>
  </si>
  <si>
    <t>0.5337</t>
  </si>
  <si>
    <t>0.5361</t>
  </si>
  <si>
    <t>0.515</t>
  </si>
  <si>
    <t>0.6315</t>
  </si>
  <si>
    <t>0.5304</t>
  </si>
  <si>
    <t>0.5735</t>
  </si>
  <si>
    <t>0.5051</t>
  </si>
  <si>
    <t>0.4963</t>
  </si>
  <si>
    <t>0.5409</t>
  </si>
  <si>
    <t>0.5359</t>
  </si>
  <si>
    <t>0.4878</t>
  </si>
  <si>
    <t>0.4879</t>
  </si>
  <si>
    <t>0.4883</t>
  </si>
  <si>
    <t>0.5866</t>
  </si>
  <si>
    <t>0.5695</t>
  </si>
  <si>
    <t>0.5664</t>
  </si>
  <si>
    <t>0.5252</t>
  </si>
  <si>
    <t>0.5072</t>
  </si>
  <si>
    <t>0.5047</t>
  </si>
  <si>
    <t>0.5373</t>
  </si>
  <si>
    <t>0.5244</t>
  </si>
  <si>
    <t>0.5204</t>
  </si>
  <si>
    <t>INSTITUCION EDUCATIVA EL SALVADOR - SEDE LA PRIMAVERA</t>
  </si>
  <si>
    <t>0.5897</t>
  </si>
  <si>
    <t>0.5201</t>
  </si>
  <si>
    <t>0.6435</t>
  </si>
  <si>
    <t>0.5923</t>
  </si>
  <si>
    <t>222</t>
  </si>
  <si>
    <t>0.5951</t>
  </si>
  <si>
    <t>0.5738</t>
  </si>
  <si>
    <t>0.6041</t>
  </si>
  <si>
    <t>0.5777</t>
  </si>
  <si>
    <t>0.5549</t>
  </si>
  <si>
    <t>0.5483</t>
  </si>
  <si>
    <t>0.5974</t>
  </si>
  <si>
    <t>0.5853</t>
  </si>
  <si>
    <t>0.5648</t>
  </si>
  <si>
    <t>0.597</t>
  </si>
  <si>
    <t>0.6019</t>
  </si>
  <si>
    <t>0.5789</t>
  </si>
  <si>
    <t>297</t>
  </si>
  <si>
    <t>295</t>
  </si>
  <si>
    <t>288</t>
  </si>
  <si>
    <t>0.5881</t>
  </si>
  <si>
    <t>0.5782</t>
  </si>
  <si>
    <t>0.5759</t>
  </si>
  <si>
    <t>0.5494</t>
  </si>
  <si>
    <t>0.5905</t>
  </si>
  <si>
    <t>0.5977</t>
  </si>
  <si>
    <t>0.576</t>
  </si>
  <si>
    <t>0.5906</t>
  </si>
  <si>
    <t>0.5705</t>
  </si>
  <si>
    <t>0.5585</t>
  </si>
  <si>
    <t>0.5546</t>
  </si>
  <si>
    <t>0.5295</t>
  </si>
  <si>
    <t>0.5649</t>
  </si>
  <si>
    <t>0.5465</t>
  </si>
  <si>
    <t>0.596</t>
  </si>
  <si>
    <t>0.5904</t>
  </si>
  <si>
    <t>0.5684</t>
  </si>
  <si>
    <t>0.5715</t>
  </si>
  <si>
    <t>0.5412</t>
  </si>
  <si>
    <t>0.5723</t>
  </si>
  <si>
    <t>0.5471</t>
  </si>
  <si>
    <t>0.539</t>
  </si>
  <si>
    <t>0.5224</t>
  </si>
  <si>
    <t>0.5057</t>
  </si>
  <si>
    <t>0.5544</t>
  </si>
  <si>
    <t>0.571</t>
  </si>
  <si>
    <t>343</t>
  </si>
  <si>
    <t>345</t>
  </si>
  <si>
    <t>338</t>
  </si>
  <si>
    <t>0.5832</t>
  </si>
  <si>
    <t>0.5829</t>
  </si>
  <si>
    <t>0.5828</t>
  </si>
  <si>
    <t>0.5825</t>
  </si>
  <si>
    <t>0.5526</t>
  </si>
  <si>
    <t>0.5537</t>
  </si>
  <si>
    <t>0.5945</t>
  </si>
  <si>
    <t>0.5914</t>
  </si>
  <si>
    <t>0.5816</t>
  </si>
  <si>
    <t>176</t>
  </si>
  <si>
    <t>171</t>
  </si>
  <si>
    <t>175</t>
  </si>
  <si>
    <t>0.5882</t>
  </si>
  <si>
    <t>0.5947</t>
  </si>
  <si>
    <t>0.5964</t>
  </si>
  <si>
    <t>0.59</t>
  </si>
  <si>
    <t>0.5596</t>
  </si>
  <si>
    <t>0.5667</t>
  </si>
  <si>
    <t>0.5612</t>
  </si>
  <si>
    <t>0.6376</t>
  </si>
  <si>
    <t>0.5886</t>
  </si>
  <si>
    <t>0.5799</t>
  </si>
  <si>
    <t>0.594</t>
  </si>
  <si>
    <t>0.5982</t>
  </si>
  <si>
    <t>0.5917</t>
  </si>
  <si>
    <t>205</t>
  </si>
  <si>
    <t>0.6007</t>
  </si>
  <si>
    <t>0.5762</t>
  </si>
  <si>
    <t>0.5797</t>
  </si>
  <si>
    <t>0.5512</t>
  </si>
  <si>
    <t>0.538</t>
  </si>
  <si>
    <t>0.6382</t>
  </si>
  <si>
    <t>0.6299</t>
  </si>
  <si>
    <t>0.5848</t>
  </si>
  <si>
    <t>0.5725</t>
  </si>
  <si>
    <t>34</t>
  </si>
  <si>
    <t>0.53</t>
  </si>
  <si>
    <t>0.5125</t>
  </si>
  <si>
    <t>0.5426</t>
  </si>
  <si>
    <t>0.5225</t>
  </si>
  <si>
    <t>0.5161</t>
  </si>
  <si>
    <t>0.5002</t>
  </si>
  <si>
    <t>0.4829</t>
  </si>
  <si>
    <t>0.4697</t>
  </si>
  <si>
    <t>0.5608</t>
  </si>
  <si>
    <t>0.5178</t>
  </si>
  <si>
    <t>0.5069</t>
  </si>
  <si>
    <t>0.5477</t>
  </si>
  <si>
    <t>0.5215</t>
  </si>
  <si>
    <t>0.5108</t>
  </si>
  <si>
    <t>INSTITUCION ETNOEDUCATIVA PEDRO ROMERO - INSTITUCION ETNOEDUCATIVA PEDRO ROMERO</t>
  </si>
  <si>
    <t>0.5968</t>
  </si>
  <si>
    <t>0.5673</t>
  </si>
  <si>
    <t>0.5561</t>
  </si>
  <si>
    <t>0.5779</t>
  </si>
  <si>
    <t>0.5553</t>
  </si>
  <si>
    <t>0.5618</t>
  </si>
  <si>
    <t>0.6528</t>
  </si>
  <si>
    <t>0.5936</t>
  </si>
  <si>
    <t>0.5851</t>
  </si>
  <si>
    <t>240</t>
  </si>
  <si>
    <t>0.5895</t>
  </si>
  <si>
    <t>0.5749</t>
  </si>
  <si>
    <t>0.5391</t>
  </si>
  <si>
    <t>0.5324</t>
  </si>
  <si>
    <t>0.5157</t>
  </si>
  <si>
    <t>0.6264</t>
  </si>
  <si>
    <t>0.6018</t>
  </si>
  <si>
    <t>0.5739</t>
  </si>
  <si>
    <t>0.5478</t>
  </si>
  <si>
    <t>0.5884</t>
  </si>
  <si>
    <t>0.5795</t>
  </si>
  <si>
    <t>0.5616</t>
  </si>
  <si>
    <t>112</t>
  </si>
  <si>
    <t>116</t>
  </si>
  <si>
    <t>0.586</t>
  </si>
  <si>
    <t>0.5774</t>
  </si>
  <si>
    <t>0.554</t>
  </si>
  <si>
    <t>0.5303</t>
  </si>
  <si>
    <t>0.6237</t>
  </si>
  <si>
    <t>0.5609</t>
  </si>
  <si>
    <t>0.5798</t>
  </si>
  <si>
    <t>0.5617</t>
  </si>
  <si>
    <t>323</t>
  </si>
  <si>
    <t>351</t>
  </si>
  <si>
    <t>0.5972</t>
  </si>
  <si>
    <t>0.5761</t>
  </si>
  <si>
    <t>0.5655</t>
  </si>
  <si>
    <t>0.565</t>
  </si>
  <si>
    <t>0.5392</t>
  </si>
  <si>
    <t>0.5424</t>
  </si>
  <si>
    <t>0.6239</t>
  </si>
  <si>
    <t>0.6249</t>
  </si>
  <si>
    <t>0.5805</t>
  </si>
  <si>
    <t>0.581</t>
  </si>
  <si>
    <t>226</t>
  </si>
  <si>
    <t>0.569</t>
  </si>
  <si>
    <t>0.5565</t>
  </si>
  <si>
    <t>0.5378</t>
  </si>
  <si>
    <t>0.5529</t>
  </si>
  <si>
    <t>0.5174</t>
  </si>
  <si>
    <t>0.6267</t>
  </si>
  <si>
    <t>0.5518</t>
  </si>
  <si>
    <t>0.6016</t>
  </si>
  <si>
    <t>0.5732</t>
  </si>
  <si>
    <t>0.5785</t>
  </si>
  <si>
    <t>0.5452</t>
  </si>
  <si>
    <t>0.6236</t>
  </si>
  <si>
    <t>0.5976</t>
  </si>
  <si>
    <t>0.5857</t>
  </si>
  <si>
    <t>0.5823</t>
  </si>
  <si>
    <t>14</t>
  </si>
  <si>
    <t>0.6024</t>
  </si>
  <si>
    <t>0.5284</t>
  </si>
  <si>
    <t>0.5505</t>
  </si>
  <si>
    <t>0.6229</t>
  </si>
  <si>
    <t>0.5891</t>
  </si>
  <si>
    <t>0.6128</t>
  </si>
  <si>
    <t>42</t>
  </si>
  <si>
    <t>0.5841</t>
  </si>
  <si>
    <t>0.58</t>
  </si>
  <si>
    <t>0.5843</t>
  </si>
  <si>
    <t>0.5503</t>
  </si>
  <si>
    <t>0.5498</t>
  </si>
  <si>
    <t>0.5147</t>
  </si>
  <si>
    <t>0.4872</t>
  </si>
  <si>
    <t>0.6008</t>
  </si>
  <si>
    <t>0.5826</t>
  </si>
  <si>
    <t>0.5552</t>
  </si>
  <si>
    <t>0.5572</t>
  </si>
  <si>
    <t>0.5748</t>
  </si>
  <si>
    <t>0.5365</t>
  </si>
  <si>
    <t>0.5984</t>
  </si>
  <si>
    <t>0.5845</t>
  </si>
  <si>
    <t>0.5613</t>
  </si>
  <si>
    <t>0.5419</t>
  </si>
  <si>
    <t>0.5824</t>
  </si>
  <si>
    <t>0.5698</t>
  </si>
  <si>
    <t>582</t>
  </si>
  <si>
    <t>608</t>
  </si>
  <si>
    <t>656</t>
  </si>
  <si>
    <t>567</t>
  </si>
  <si>
    <t>587</t>
  </si>
  <si>
    <t>617</t>
  </si>
  <si>
    <t>0.5874</t>
  </si>
  <si>
    <t>0.5261</t>
  </si>
  <si>
    <t>0.5253</t>
  </si>
  <si>
    <t>0.5171</t>
  </si>
  <si>
    <t>0.6145</t>
  </si>
  <si>
    <t>0.6079</t>
  </si>
  <si>
    <t>0.562</t>
  </si>
  <si>
    <t>0.5822</t>
  </si>
  <si>
    <t>0.5634</t>
  </si>
  <si>
    <t>0.595</t>
  </si>
  <si>
    <t>0.5746</t>
  </si>
  <si>
    <t>0.5188</t>
  </si>
  <si>
    <t>0.5265</t>
  </si>
  <si>
    <t>0.5106</t>
  </si>
  <si>
    <t>0.6355</t>
  </si>
  <si>
    <t>COL. OCTAVIANA DEL C. VIVES C - Sede Única</t>
  </si>
  <si>
    <t>0.5277</t>
  </si>
  <si>
    <t>0.5802</t>
  </si>
  <si>
    <t>218</t>
  </si>
  <si>
    <t>0.5731</t>
  </si>
  <si>
    <t>0.5604</t>
  </si>
  <si>
    <t>0.5397</t>
  </si>
  <si>
    <t>0.57</t>
  </si>
  <si>
    <t>0.5601</t>
  </si>
  <si>
    <t>0.5322</t>
  </si>
  <si>
    <t>0.5313</t>
  </si>
  <si>
    <t>0.626</t>
  </si>
  <si>
    <t>0.5401</t>
  </si>
  <si>
    <t>0.579</t>
  </si>
  <si>
    <t>0.5689</t>
  </si>
  <si>
    <t>0.5486</t>
  </si>
  <si>
    <t>43</t>
  </si>
  <si>
    <t>0.5301</t>
  </si>
  <si>
    <t>0.5532</t>
  </si>
  <si>
    <t>0.5436</t>
  </si>
  <si>
    <t>0.5599</t>
  </si>
  <si>
    <t>0.6353</t>
  </si>
  <si>
    <t>0.5783</t>
  </si>
  <si>
    <t>483</t>
  </si>
  <si>
    <t>479</t>
  </si>
  <si>
    <t>461</t>
  </si>
  <si>
    <t>0.5543</t>
  </si>
  <si>
    <t>0.5712</t>
  </si>
  <si>
    <t>0.5563</t>
  </si>
  <si>
    <t>0.5328</t>
  </si>
  <si>
    <t>0.509</t>
  </si>
  <si>
    <t>0.5863</t>
  </si>
  <si>
    <t>0.5879</t>
  </si>
  <si>
    <t>0.5624</t>
  </si>
  <si>
    <t>0.557</t>
  </si>
  <si>
    <t>0.5475</t>
  </si>
  <si>
    <t>0.5564</t>
  </si>
  <si>
    <t>0.5274</t>
  </si>
  <si>
    <t>0.5282</t>
  </si>
  <si>
    <t>0.5472</t>
  </si>
  <si>
    <t>0.5481</t>
  </si>
  <si>
    <t>0.5527</t>
  </si>
  <si>
    <t>0.5559</t>
  </si>
  <si>
    <t>0.6123</t>
  </si>
  <si>
    <t>0.5794</t>
  </si>
  <si>
    <t>0.5589</t>
  </si>
  <si>
    <t>0.5456</t>
  </si>
  <si>
    <t>0.5706</t>
  </si>
  <si>
    <t>0.5519</t>
  </si>
  <si>
    <t>0.543</t>
  </si>
  <si>
    <t>0.522</t>
  </si>
  <si>
    <t>0.5096</t>
  </si>
  <si>
    <t>0.4919</t>
  </si>
  <si>
    <t>0.5949</t>
  </si>
  <si>
    <t>0.5629</t>
  </si>
  <si>
    <t>0.575</t>
  </si>
  <si>
    <t>0.5427</t>
  </si>
  <si>
    <t>0.5744</t>
  </si>
  <si>
    <t>0.5765</t>
  </si>
  <si>
    <t>0.536</t>
  </si>
  <si>
    <t>0.5354</t>
  </si>
  <si>
    <t>0.5469</t>
  </si>
  <si>
    <t>0.6166</t>
  </si>
  <si>
    <t>0.5733</t>
  </si>
  <si>
    <t>347</t>
  </si>
  <si>
    <t>341</t>
  </si>
  <si>
    <t>0.5602</t>
  </si>
  <si>
    <t>0.5521</t>
  </si>
  <si>
    <t>0.5184</t>
  </si>
  <si>
    <t>0.5248</t>
  </si>
  <si>
    <t>0.5138</t>
  </si>
  <si>
    <t>0.564</t>
  </si>
  <si>
    <t>184</t>
  </si>
  <si>
    <t>177</t>
  </si>
  <si>
    <t>0.5702</t>
  </si>
  <si>
    <t>0.5231</t>
  </si>
  <si>
    <t>0.5329</t>
  </si>
  <si>
    <t>0.5073</t>
  </si>
  <si>
    <t>0.5063</t>
  </si>
  <si>
    <t>0.48</t>
  </si>
  <si>
    <t>0.6093</t>
  </si>
  <si>
    <t>0.5919</t>
  </si>
  <si>
    <t>0.541</t>
  </si>
  <si>
    <t>0.5662</t>
  </si>
  <si>
    <t>CENTRO EDUCATIVO AMOR A COLOMBIA - Sede Única</t>
  </si>
  <si>
    <t>45</t>
  </si>
  <si>
    <t>0.5575</t>
  </si>
  <si>
    <t>0.5061</t>
  </si>
  <si>
    <t>0.6339</t>
  </si>
  <si>
    <t>0.5796</t>
  </si>
  <si>
    <t>0.5635</t>
  </si>
  <si>
    <t>0.5558</t>
  </si>
  <si>
    <t>0.5554</t>
  </si>
  <si>
    <t>0.5574</t>
  </si>
  <si>
    <t>0.5377</t>
  </si>
  <si>
    <t>0.549</t>
  </si>
  <si>
    <t>0.5597</t>
  </si>
  <si>
    <t>0.5633</t>
  </si>
  <si>
    <t>215</t>
  </si>
  <si>
    <t>0.5595</t>
  </si>
  <si>
    <t>0.5547</t>
  </si>
  <si>
    <t>0.5523</t>
  </si>
  <si>
    <t>0.5522</t>
  </si>
  <si>
    <t>0.5195</t>
  </si>
  <si>
    <t>0.5319</t>
  </si>
  <si>
    <t>0.5285</t>
  </si>
  <si>
    <t>0.6099</t>
  </si>
  <si>
    <t>0.5856</t>
  </si>
  <si>
    <t>0.5623</t>
  </si>
  <si>
    <t>0.5653</t>
  </si>
  <si>
    <t>0.5598</t>
  </si>
  <si>
    <t>0.5742</t>
  </si>
  <si>
    <t>0.5704</t>
  </si>
  <si>
    <t>0.5692</t>
  </si>
  <si>
    <t>0.5335</t>
  </si>
  <si>
    <t>0.517</t>
  </si>
  <si>
    <t>0.5913</t>
  </si>
  <si>
    <t>0.574</t>
  </si>
  <si>
    <t>0.542</t>
  </si>
  <si>
    <t>0.5699</t>
  </si>
  <si>
    <t>0.5467</t>
  </si>
  <si>
    <t>0.5793</t>
  </si>
  <si>
    <t>0.5417</t>
  </si>
  <si>
    <t>0.5154</t>
  </si>
  <si>
    <t>0.5257</t>
  </si>
  <si>
    <t>0.4972</t>
  </si>
  <si>
    <t>155</t>
  </si>
  <si>
    <t>0.5393</t>
  </si>
  <si>
    <t>0.5205</t>
  </si>
  <si>
    <t>0.508</t>
  </si>
  <si>
    <t>0.5038</t>
  </si>
  <si>
    <t>0.4898</t>
  </si>
  <si>
    <t>0.6114</t>
  </si>
  <si>
    <t>0.6011</t>
  </si>
  <si>
    <t>0.5587</t>
  </si>
  <si>
    <t>0.531</t>
  </si>
  <si>
    <t>115</t>
  </si>
  <si>
    <t>0.5347</t>
  </si>
  <si>
    <t>0.5102</t>
  </si>
  <si>
    <t>0.5034</t>
  </si>
  <si>
    <t>0.5509</t>
  </si>
  <si>
    <t>0.5315</t>
  </si>
  <si>
    <t>0.5158</t>
  </si>
  <si>
    <t>0.5155</t>
  </si>
  <si>
    <t>0.5048</t>
  </si>
  <si>
    <t>0.6086</t>
  </si>
  <si>
    <t>0.5571</t>
  </si>
  <si>
    <t>0.5536</t>
  </si>
  <si>
    <t>0.5534</t>
  </si>
  <si>
    <t>0.5406</t>
  </si>
  <si>
    <t>0.5308</t>
  </si>
  <si>
    <t>0.5566</t>
  </si>
  <si>
    <t>0.5363</t>
  </si>
  <si>
    <t>0.5105</t>
  </si>
  <si>
    <t>0.5287</t>
  </si>
  <si>
    <t>0.5004</t>
  </si>
  <si>
    <t>0.5116</t>
  </si>
  <si>
    <t>0.6005</t>
  </si>
  <si>
    <t>0.5332</t>
  </si>
  <si>
    <t>0.5272</t>
  </si>
  <si>
    <t>279</t>
  </si>
  <si>
    <t>264</t>
  </si>
  <si>
    <t>0.5193</t>
  </si>
  <si>
    <t>0.5192</t>
  </si>
  <si>
    <t>0.5457</t>
  </si>
  <si>
    <t>0.5236</t>
  </si>
  <si>
    <t>0.518</t>
  </si>
  <si>
    <t>0.4989</t>
  </si>
  <si>
    <t>0.4961</t>
  </si>
  <si>
    <t>0.4837</t>
  </si>
  <si>
    <t>0.5683</t>
  </si>
  <si>
    <t>0.5275</t>
  </si>
  <si>
    <t>0.5214</t>
  </si>
  <si>
    <t>0.5445</t>
  </si>
  <si>
    <t>0.5269</t>
  </si>
  <si>
    <t>0.5211</t>
  </si>
  <si>
    <t>0.5352</t>
  </si>
  <si>
    <t>0.5607</t>
  </si>
  <si>
    <t>0.5362</t>
  </si>
  <si>
    <t>0.5438</t>
  </si>
  <si>
    <t>0.5151</t>
  </si>
  <si>
    <t>0.6146</t>
  </si>
  <si>
    <t>0.5747</t>
  </si>
  <si>
    <t>0.5434</t>
  </si>
  <si>
    <t>0.5541</t>
  </si>
  <si>
    <t>0.566</t>
  </si>
  <si>
    <t>156</t>
  </si>
  <si>
    <t>0.5197</t>
  </si>
  <si>
    <t>0.5179</t>
  </si>
  <si>
    <t>0.5104</t>
  </si>
  <si>
    <t>0.5432</t>
  </si>
  <si>
    <t>0.4959</t>
  </si>
  <si>
    <t>0.4933</t>
  </si>
  <si>
    <t>0.4869</t>
  </si>
  <si>
    <t>0.5369</t>
  </si>
  <si>
    <t>0.5318</t>
  </si>
  <si>
    <t>0.5247</t>
  </si>
  <si>
    <t>INSTITUCION EDUCATIVA ARROYO DE PIEDRA - INSTITUCION EDUCATIVA ARROYO DE PIEDRA</t>
  </si>
  <si>
    <t>0.4758</t>
  </si>
  <si>
    <t>0.5099</t>
  </si>
  <si>
    <t>0.4698</t>
  </si>
  <si>
    <t>0.5251</t>
  </si>
  <si>
    <t>0.6006</t>
  </si>
  <si>
    <t>0.5491</t>
  </si>
  <si>
    <t>0.5827</t>
  </si>
  <si>
    <t>0.6046</t>
  </si>
  <si>
    <t>0.5877</t>
  </si>
  <si>
    <t>0.5769</t>
  </si>
  <si>
    <t>181</t>
  </si>
  <si>
    <t>0.5212</t>
  </si>
  <si>
    <t>0.4887</t>
  </si>
  <si>
    <t>0.5437</t>
  </si>
  <si>
    <t>0.5484</t>
  </si>
  <si>
    <t>0.5186</t>
  </si>
  <si>
    <t>0.4921</t>
  </si>
  <si>
    <t>0.5005</t>
  </si>
  <si>
    <t>0.456</t>
  </si>
  <si>
    <t>0.5372</t>
  </si>
  <si>
    <t>0.5592</t>
  </si>
  <si>
    <t>0.5492</t>
  </si>
  <si>
    <t>0.5339</t>
  </si>
  <si>
    <t>0.5383</t>
  </si>
  <si>
    <t>0.5014</t>
  </si>
  <si>
    <t>0.5379</t>
  </si>
  <si>
    <t>0.4993</t>
  </si>
  <si>
    <t>0.5218</t>
  </si>
  <si>
    <t>0.5162</t>
  </si>
  <si>
    <t>0.5187</t>
  </si>
  <si>
    <t>0.4754</t>
  </si>
  <si>
    <t>0.4694</t>
  </si>
  <si>
    <t>0.4557</t>
  </si>
  <si>
    <t>0.5183</t>
  </si>
  <si>
    <t>0.533</t>
  </si>
  <si>
    <t>0.52</t>
  </si>
  <si>
    <t>0.5111</t>
  </si>
  <si>
    <t>0.4709</t>
  </si>
  <si>
    <t>0.4351</t>
  </si>
  <si>
    <t>0.5418</t>
  </si>
  <si>
    <t>0.5165</t>
  </si>
  <si>
    <t>0.4957</t>
  </si>
  <si>
    <t>0.4762</t>
  </si>
  <si>
    <t>0.4682</t>
  </si>
  <si>
    <t>0.4387</t>
  </si>
  <si>
    <t>0.5168</t>
  </si>
  <si>
    <t>0.5245</t>
  </si>
  <si>
    <t>0.5053</t>
  </si>
  <si>
    <t>0.4756</t>
  </si>
  <si>
    <t>0.5044</t>
  </si>
  <si>
    <t>0.4874</t>
  </si>
  <si>
    <t>0.4755</t>
  </si>
  <si>
    <t>0.5336</t>
  </si>
  <si>
    <t>0.5271</t>
  </si>
  <si>
    <t>0.4839</t>
  </si>
  <si>
    <t>0.4763</t>
  </si>
  <si>
    <t>0.4716</t>
  </si>
  <si>
    <t>0.5528</t>
  </si>
  <si>
    <t>0.5018</t>
  </si>
  <si>
    <t>39</t>
  </si>
  <si>
    <t>0.5194</t>
  </si>
  <si>
    <t>0.51</t>
  </si>
  <si>
    <t>0.4992</t>
  </si>
  <si>
    <t>0.4931</t>
  </si>
  <si>
    <t>0.5021</t>
  </si>
  <si>
    <t>0.507</t>
  </si>
  <si>
    <t>0.5033</t>
  </si>
  <si>
    <t>0.4727</t>
  </si>
  <si>
    <t>0.5639</t>
  </si>
  <si>
    <t>0.5433</t>
  </si>
  <si>
    <t>0.5246</t>
  </si>
  <si>
    <t>0.5203</t>
  </si>
  <si>
    <t>141</t>
  </si>
  <si>
    <t>0.4907</t>
  </si>
  <si>
    <t>0.4803</t>
  </si>
  <si>
    <t>0.4767</t>
  </si>
  <si>
    <t>0.5137</t>
  </si>
  <si>
    <t>0.5141</t>
  </si>
  <si>
    <t>0.5121</t>
  </si>
  <si>
    <t>0.476</t>
  </si>
  <si>
    <t>0.4711</t>
  </si>
  <si>
    <t>0.4652</t>
  </si>
  <si>
    <t>0.559</t>
  </si>
  <si>
    <t>0.5453</t>
  </si>
  <si>
    <t>0.5439</t>
  </si>
  <si>
    <t>0.5583</t>
  </si>
  <si>
    <t>0.5202</t>
  </si>
  <si>
    <t>0.5136</t>
  </si>
  <si>
    <t>0.5011</t>
  </si>
  <si>
    <t>CORPORACION EDUCATIVA INTERNACIONAL Y LABORAL CORPOINSTEL - Sede Única</t>
  </si>
  <si>
    <t>0.4906</t>
  </si>
  <si>
    <t>0.494</t>
  </si>
  <si>
    <t>0.5533</t>
  </si>
  <si>
    <t>28</t>
  </si>
  <si>
    <t>0.4594</t>
  </si>
  <si>
    <t>0.4301</t>
  </si>
  <si>
    <t>0.5254</t>
  </si>
  <si>
    <t>0.5302</t>
  </si>
  <si>
    <t>0.4902</t>
  </si>
  <si>
    <t>0.4705</t>
  </si>
  <si>
    <t>0.464</t>
  </si>
  <si>
    <t>0.4343</t>
  </si>
  <si>
    <t>0.5384</t>
  </si>
  <si>
    <t>0.551</t>
  </si>
  <si>
    <t>0.4719</t>
  </si>
  <si>
    <t>0.5056</t>
  </si>
  <si>
    <t>0.4998</t>
  </si>
  <si>
    <t>0.466</t>
  </si>
  <si>
    <t>259</t>
  </si>
  <si>
    <t>0.6295</t>
  </si>
  <si>
    <t>0.6307</t>
  </si>
  <si>
    <t>0.6872</t>
  </si>
  <si>
    <t>0.5327</t>
  </si>
  <si>
    <t>0.5582</t>
  </si>
  <si>
    <t>0.5493</t>
  </si>
  <si>
    <t>0.5663</t>
  </si>
  <si>
    <t>0.5515</t>
  </si>
  <si>
    <t>0.5405</t>
  </si>
  <si>
    <t>0.5513</t>
  </si>
  <si>
    <t>0.5226</t>
  </si>
  <si>
    <t>0.5364</t>
  </si>
  <si>
    <t>0.4982</t>
  </si>
  <si>
    <t>0.4778</t>
  </si>
  <si>
    <t>0.5679</t>
  </si>
  <si>
    <t>0.5356</t>
  </si>
  <si>
    <t>0.5344</t>
  </si>
  <si>
    <t>0.7034</t>
  </si>
  <si>
    <t>0.7091</t>
  </si>
  <si>
    <t>0.6877</t>
  </si>
  <si>
    <t>0.6681</t>
  </si>
  <si>
    <t>0.7344</t>
  </si>
  <si>
    <t>0.7191</t>
  </si>
  <si>
    <t>0.7081</t>
  </si>
  <si>
    <t>9</t>
  </si>
  <si>
    <t>0.5371</t>
  </si>
  <si>
    <t>0.5442</t>
  </si>
  <si>
    <t>0.493</t>
  </si>
  <si>
    <t>0.5636</t>
  </si>
  <si>
    <t>0.4654</t>
  </si>
  <si>
    <t>0.5059</t>
  </si>
  <si>
    <t>0.4782</t>
  </si>
  <si>
    <t>0.5013</t>
  </si>
  <si>
    <t>0.6947</t>
  </si>
  <si>
    <t>0.746</t>
  </si>
  <si>
    <t>0.7083</t>
  </si>
  <si>
    <t>213001030241</t>
  </si>
  <si>
    <t>0.6103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</si>
</sst>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</cellStyleXfs>
  <cellXfs count="81">
    <xf numFmtId="0" fontId="0" fillId="0" borderId="0" xfId="0"/>
    <xf numFmtId="0" fontId="4" fillId="0" borderId="0" xfId="2" applyFont="1" applyFill="1"/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" fontId="0" fillId="4" borderId="1" xfId="0" applyNumberFormat="1" applyFill="1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5" borderId="1" xfId="0" applyNumberFormat="1" applyFont="1" applyFill="1" applyBorder="1"/>
    <xf numFmtId="0" fontId="0" fillId="0" borderId="1" xfId="0" applyNumberFormat="1" applyBorder="1"/>
    <xf numFmtId="10" fontId="0" fillId="0" borderId="1" xfId="1" applyNumberFormat="1" applyFont="1" applyBorder="1"/>
    <xf numFmtId="0" fontId="0" fillId="0" borderId="0" xfId="0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1" fontId="0" fillId="0" borderId="1" xfId="0" applyNumberFormat="1" applyFill="1" applyBorder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7" borderId="1" xfId="0" applyFont="1" applyFill="1" applyBorder="1" applyAlignment="1">
      <alignment horizontal="centerContinuous" vertical="center" wrapText="1"/>
    </xf>
    <xf numFmtId="0" fontId="2" fillId="7" borderId="4" xfId="0" applyFont="1" applyFill="1" applyBorder="1" applyAlignment="1">
      <alignment horizontal="centerContinuous" vertical="center" wrapText="1"/>
    </xf>
    <xf numFmtId="0" fontId="2" fillId="7" borderId="3" xfId="0" applyFont="1" applyFill="1" applyBorder="1" applyAlignment="1">
      <alignment horizontal="centerContinuous" vertical="center" wrapText="1"/>
    </xf>
    <xf numFmtId="0" fontId="2" fillId="7" borderId="2" xfId="0" applyFont="1" applyFill="1" applyBorder="1" applyAlignment="1">
      <alignment horizontal="centerContinuous" vertical="center" wrapText="1"/>
    </xf>
    <xf numFmtId="0" fontId="2" fillId="7" borderId="3" xfId="0" applyFont="1" applyFill="1" applyBorder="1" applyAlignment="1">
      <alignment horizontal="centerContinuous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" fontId="0" fillId="0" borderId="2" xfId="0" applyNumberFormat="1" applyFill="1" applyBorder="1"/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4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0" fontId="2" fillId="5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0" fontId="11" fillId="0" borderId="0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Continuous" vertical="center"/>
    </xf>
    <xf numFmtId="0" fontId="0" fillId="7" borderId="0" xfId="0" applyFill="1" applyAlignment="1">
      <alignment horizontal="centerContinuous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Hoja6 2 2" xfId="4"/>
    <cellStyle name="Normal_Hoja7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CLASIFICACIONES%20SABER%20%20Y%20GRAFICAS%20DE%20AREAS_PROMEDIOS_29.11.2024%20version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elrio/Downloads/CLASIFICACIONES%20SABER%20%20Y%20GRAFICAS%20DE%20AREAS_PROMEDIOS_10.11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RESULTADOS%20SABER%202023/Resultados%20Saber%2011%20descargados06.12.2023%20modificados%2006.12.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nalisis%20Indice%20Saber%2011_2025-2019_mod_26.11.2025%20jo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4"/>
      <sheetName val="2020_4"/>
      <sheetName val="2021_1"/>
      <sheetName val="2022_1"/>
      <sheetName val="2023_1"/>
      <sheetName val="2024-1"/>
      <sheetName val="td analisis"/>
      <sheetName val="Analisis_CLAS"/>
      <sheetName val="Hoja1"/>
      <sheetName val="Hoja3"/>
      <sheetName val="Ana_indice"/>
      <sheetName val="MEJORARON"/>
      <sheetName val="MANTUVIERON"/>
      <sheetName val="consolidado totales"/>
      <sheetName val="Areas"/>
      <sheetName val="2023-2024"/>
      <sheetName val="OFI_MEJORARON"/>
    </sheetNames>
    <sheetDataSet>
      <sheetData sheetId="0">
        <row r="2">
          <cell r="A2" t="str">
            <v>313836000623</v>
          </cell>
          <cell r="B2" t="str">
            <v>ASPAEN GIMNASIO CARTAGENA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96</v>
          </cell>
          <cell r="H2" t="str">
            <v>95</v>
          </cell>
          <cell r="I2" t="str">
            <v>0.8986</v>
          </cell>
          <cell r="J2" t="str">
            <v>0.8915</v>
          </cell>
          <cell r="K2" t="str">
            <v>0.8798</v>
          </cell>
          <cell r="L2" t="str">
            <v>0.8766</v>
          </cell>
          <cell r="M2" t="str">
            <v>0.9415</v>
          </cell>
          <cell r="N2" t="str">
            <v>0.8909</v>
          </cell>
        </row>
        <row r="3">
          <cell r="A3" t="str">
            <v>313001008771</v>
          </cell>
          <cell r="B3" t="str">
            <v>COL.  GIMN. MOMPIANO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56</v>
          </cell>
          <cell r="H3" t="str">
            <v>55</v>
          </cell>
          <cell r="I3" t="str">
            <v>0.8935</v>
          </cell>
          <cell r="J3" t="str">
            <v>0.8723</v>
          </cell>
          <cell r="K3" t="str">
            <v>0.8904</v>
          </cell>
          <cell r="L3" t="str">
            <v>0.8796</v>
          </cell>
          <cell r="M3" t="str">
            <v>0.9203</v>
          </cell>
          <cell r="N3" t="str">
            <v>0.8868</v>
          </cell>
        </row>
        <row r="4">
          <cell r="A4" t="str">
            <v>313001005748</v>
          </cell>
          <cell r="B4" t="str">
            <v>GIMNASIO ALTAIR DE CARTAGENA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121</v>
          </cell>
          <cell r="H4" t="str">
            <v>120</v>
          </cell>
          <cell r="I4" t="str">
            <v>0.8819</v>
          </cell>
          <cell r="J4" t="str">
            <v>0.8789</v>
          </cell>
          <cell r="K4" t="str">
            <v>0.8763</v>
          </cell>
          <cell r="L4" t="str">
            <v>0.8779</v>
          </cell>
          <cell r="M4" t="str">
            <v>0.9313</v>
          </cell>
          <cell r="N4" t="str">
            <v>0.8828</v>
          </cell>
        </row>
        <row r="5">
          <cell r="A5" t="str">
            <v>313001004768</v>
          </cell>
          <cell r="B5" t="str">
            <v>COLEGIO BRITANICO DE CARTAGENA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73</v>
          </cell>
          <cell r="H5" t="str">
            <v>71</v>
          </cell>
          <cell r="I5" t="str">
            <v>0.8682</v>
          </cell>
          <cell r="J5" t="str">
            <v>0.8683</v>
          </cell>
          <cell r="K5" t="str">
            <v>0.88</v>
          </cell>
          <cell r="L5" t="str">
            <v>0.8741</v>
          </cell>
          <cell r="M5" t="str">
            <v>0.9497</v>
          </cell>
          <cell r="N5" t="str">
            <v>0.8786</v>
          </cell>
        </row>
        <row r="6">
          <cell r="A6" t="str">
            <v>313001007058</v>
          </cell>
          <cell r="B6" t="str">
            <v>CENTRO DE EDUCACION EL RECREO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79</v>
          </cell>
          <cell r="H6" t="str">
            <v>79</v>
          </cell>
          <cell r="I6" t="str">
            <v>0.886</v>
          </cell>
          <cell r="J6" t="str">
            <v>0.8557</v>
          </cell>
          <cell r="K6" t="str">
            <v>0.8553</v>
          </cell>
          <cell r="L6" t="str">
            <v>0.8727</v>
          </cell>
          <cell r="M6" t="str">
            <v>0.8864</v>
          </cell>
          <cell r="N6" t="str">
            <v>0.8689</v>
          </cell>
        </row>
        <row r="7">
          <cell r="A7" t="str">
            <v>313836000348</v>
          </cell>
          <cell r="B7" t="str">
            <v>ASPAEN GIMNASIO CARTAGENA DE INDIAS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91</v>
          </cell>
          <cell r="H7" t="str">
            <v>79</v>
          </cell>
          <cell r="I7" t="str">
            <v>0.8654</v>
          </cell>
          <cell r="J7" t="str">
            <v>0.8604</v>
          </cell>
          <cell r="K7" t="str">
            <v>0.8574</v>
          </cell>
          <cell r="L7" t="str">
            <v>0.8594</v>
          </cell>
          <cell r="M7" t="str">
            <v>0.9422</v>
          </cell>
          <cell r="N7" t="str">
            <v>0.8669</v>
          </cell>
        </row>
        <row r="8">
          <cell r="A8" t="str">
            <v>313001012515</v>
          </cell>
          <cell r="B8" t="str">
            <v>CORPORACION EDUCATIVA LA CONCEPCION (COL)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32</v>
          </cell>
          <cell r="H8" t="str">
            <v>32</v>
          </cell>
          <cell r="I8" t="str">
            <v>0.8839</v>
          </cell>
          <cell r="J8" t="str">
            <v>0.8528</v>
          </cell>
          <cell r="K8" t="str">
            <v>0.8568</v>
          </cell>
          <cell r="L8" t="str">
            <v>0.8579</v>
          </cell>
          <cell r="M8" t="str">
            <v>0.9017</v>
          </cell>
          <cell r="N8" t="str">
            <v>0.8658</v>
          </cell>
        </row>
        <row r="9">
          <cell r="A9" t="str">
            <v>313001006485</v>
          </cell>
          <cell r="B9" t="str">
            <v>CORPORACION EDUCATIVA COLEGIO ALTER ALTERIS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93</v>
          </cell>
          <cell r="H9" t="str">
            <v>93</v>
          </cell>
          <cell r="I9" t="str">
            <v>0.8637</v>
          </cell>
          <cell r="J9" t="str">
            <v>0.8559</v>
          </cell>
          <cell r="K9" t="str">
            <v>0.8526</v>
          </cell>
          <cell r="L9" t="str">
            <v>0.8673</v>
          </cell>
          <cell r="M9" t="str">
            <v>0.9003</v>
          </cell>
          <cell r="N9" t="str">
            <v>0.863</v>
          </cell>
        </row>
        <row r="10">
          <cell r="A10" t="str">
            <v>313001003931</v>
          </cell>
          <cell r="B10" t="str">
            <v>COLEGIO JORGE WASHINGTON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140</v>
          </cell>
          <cell r="H10" t="str">
            <v>130</v>
          </cell>
          <cell r="I10" t="str">
            <v>0.8687</v>
          </cell>
          <cell r="J10" t="str">
            <v>0.8543</v>
          </cell>
          <cell r="K10" t="str">
            <v>0.8474</v>
          </cell>
          <cell r="L10" t="str">
            <v>0.8526</v>
          </cell>
          <cell r="M10" t="str">
            <v>0.9479</v>
          </cell>
          <cell r="N10" t="str">
            <v>0.8629</v>
          </cell>
        </row>
        <row r="11">
          <cell r="A11" t="str">
            <v>313001008429</v>
          </cell>
          <cell r="B11" t="str">
            <v>CENT. DE ENSE?ANZA PRECOZ  NUEVO MUNDO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25</v>
          </cell>
          <cell r="H11" t="str">
            <v>25</v>
          </cell>
          <cell r="I11" t="str">
            <v>0.8696</v>
          </cell>
          <cell r="J11" t="str">
            <v>0.8578</v>
          </cell>
          <cell r="K11" t="str">
            <v>0.8464</v>
          </cell>
          <cell r="L11" t="str">
            <v>0.8732</v>
          </cell>
          <cell r="M11" t="str">
            <v>0.8721</v>
          </cell>
          <cell r="N11" t="str">
            <v>0.8625</v>
          </cell>
        </row>
        <row r="12">
          <cell r="A12" t="str">
            <v>313001002277</v>
          </cell>
          <cell r="B12" t="str">
            <v>COL.  MONTESSORI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169</v>
          </cell>
          <cell r="H12" t="str">
            <v>156</v>
          </cell>
          <cell r="I12" t="str">
            <v>0.8402</v>
          </cell>
          <cell r="J12" t="str">
            <v>0.8234</v>
          </cell>
          <cell r="K12" t="str">
            <v>0.8483</v>
          </cell>
          <cell r="L12" t="str">
            <v>0.8489</v>
          </cell>
          <cell r="M12" t="str">
            <v>0.92</v>
          </cell>
          <cell r="N12" t="str">
            <v>0.8464</v>
          </cell>
        </row>
        <row r="13">
          <cell r="A13" t="str">
            <v>313001000592</v>
          </cell>
          <cell r="B13" t="str">
            <v>GIMN. LUJAN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47</v>
          </cell>
          <cell r="H13" t="str">
            <v>47</v>
          </cell>
          <cell r="I13" t="str">
            <v>0.8587</v>
          </cell>
          <cell r="J13" t="str">
            <v>0.8269</v>
          </cell>
          <cell r="K13" t="str">
            <v>0.8261</v>
          </cell>
          <cell r="L13" t="str">
            <v>0.8584</v>
          </cell>
          <cell r="M13" t="str">
            <v>0.8449</v>
          </cell>
          <cell r="N13" t="str">
            <v>0.8427</v>
          </cell>
        </row>
        <row r="14">
          <cell r="A14" t="str">
            <v>313001013651</v>
          </cell>
          <cell r="B14" t="str">
            <v>COLEGIO INTEGRAL DEL NORTE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63</v>
          </cell>
          <cell r="H14" t="str">
            <v>63</v>
          </cell>
          <cell r="I14" t="str">
            <v>0.852</v>
          </cell>
          <cell r="J14" t="str">
            <v>0.831</v>
          </cell>
          <cell r="K14" t="str">
            <v>0.8364</v>
          </cell>
          <cell r="L14" t="str">
            <v>0.8497</v>
          </cell>
          <cell r="M14" t="str">
            <v>0.8188</v>
          </cell>
          <cell r="N14" t="str">
            <v>0.8405</v>
          </cell>
        </row>
        <row r="15">
          <cell r="A15" t="str">
            <v>313001005705</v>
          </cell>
          <cell r="B15" t="str">
            <v>COLEGIO INTERNACIONAL CARTAGENA   (COL INTER SCHOOL CABAÑI)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51</v>
          </cell>
          <cell r="H15" t="str">
            <v>42</v>
          </cell>
          <cell r="I15" t="str">
            <v>0.8359</v>
          </cell>
          <cell r="J15" t="str">
            <v>0.8329</v>
          </cell>
          <cell r="K15" t="str">
            <v>0.8223</v>
          </cell>
          <cell r="L15" t="str">
            <v>0.8421</v>
          </cell>
          <cell r="M15" t="str">
            <v>0.9121</v>
          </cell>
          <cell r="N15" t="str">
            <v>0.8394</v>
          </cell>
        </row>
        <row r="16">
          <cell r="A16" t="str">
            <v>313001000215</v>
          </cell>
          <cell r="B16" t="str">
            <v>GIMN. NUEVA GRANADA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56</v>
          </cell>
          <cell r="H16" t="str">
            <v>56</v>
          </cell>
          <cell r="I16" t="str">
            <v>0.8364</v>
          </cell>
          <cell r="J16" t="str">
            <v>0.8292</v>
          </cell>
          <cell r="K16" t="str">
            <v>0.8288</v>
          </cell>
          <cell r="L16" t="str">
            <v>0.8377</v>
          </cell>
          <cell r="M16" t="str">
            <v>0.859</v>
          </cell>
          <cell r="N16" t="str">
            <v>0.835</v>
          </cell>
        </row>
        <row r="17">
          <cell r="A17" t="str">
            <v>313001028868</v>
          </cell>
          <cell r="B17" t="str">
            <v>COL. BILINGUE DE CARTAGENA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44</v>
          </cell>
          <cell r="H17" t="str">
            <v>44</v>
          </cell>
          <cell r="I17" t="str">
            <v>0.835</v>
          </cell>
          <cell r="J17" t="str">
            <v>0.7975</v>
          </cell>
          <cell r="K17" t="str">
            <v>0.8199</v>
          </cell>
          <cell r="L17" t="str">
            <v>0.8414</v>
          </cell>
          <cell r="M17" t="str">
            <v>0.8918</v>
          </cell>
          <cell r="N17" t="str">
            <v>0.8287</v>
          </cell>
        </row>
        <row r="18">
          <cell r="A18" t="str">
            <v>313001009328</v>
          </cell>
          <cell r="B18" t="str">
            <v>GIMN. MODERNO DE CARTAGENA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71</v>
          </cell>
          <cell r="H18" t="str">
            <v>71</v>
          </cell>
          <cell r="I18" t="str">
            <v>0.837</v>
          </cell>
          <cell r="J18" t="str">
            <v>0.804</v>
          </cell>
          <cell r="K18" t="str">
            <v>0.8139</v>
          </cell>
          <cell r="L18" t="str">
            <v>0.8204</v>
          </cell>
          <cell r="M18" t="str">
            <v>0.8555</v>
          </cell>
          <cell r="N18" t="str">
            <v>0.8216</v>
          </cell>
        </row>
        <row r="19">
          <cell r="A19" t="str">
            <v>313001000916</v>
          </cell>
          <cell r="B19" t="str">
            <v>COL. DE LA ESPERANZA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80</v>
          </cell>
          <cell r="H19" t="str">
            <v>80</v>
          </cell>
          <cell r="I19" t="str">
            <v>0.8268</v>
          </cell>
          <cell r="J19" t="str">
            <v>0.8025</v>
          </cell>
          <cell r="K19" t="str">
            <v>0.8133</v>
          </cell>
          <cell r="L19" t="str">
            <v>0.8278</v>
          </cell>
          <cell r="M19" t="str">
            <v>0.8469</v>
          </cell>
          <cell r="N19" t="str">
            <v>0.8199</v>
          </cell>
        </row>
        <row r="20">
          <cell r="A20" t="str">
            <v>313001000525</v>
          </cell>
          <cell r="B20" t="str">
            <v>COL. MIXTO LA POPA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68</v>
          </cell>
          <cell r="H20" t="str">
            <v>68</v>
          </cell>
          <cell r="I20" t="str">
            <v>0.8288</v>
          </cell>
          <cell r="J20" t="str">
            <v>0.8078</v>
          </cell>
          <cell r="K20" t="str">
            <v>0.7935</v>
          </cell>
          <cell r="L20" t="str">
            <v>0.8299</v>
          </cell>
          <cell r="M20" t="str">
            <v>0.8449</v>
          </cell>
          <cell r="N20" t="str">
            <v>0.8173</v>
          </cell>
        </row>
        <row r="21">
          <cell r="A21" t="str">
            <v>313001000541</v>
          </cell>
          <cell r="B21" t="str">
            <v>COL. LA ANUNCIACION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121</v>
          </cell>
          <cell r="H21" t="str">
            <v>121</v>
          </cell>
          <cell r="I21" t="str">
            <v>0.8102</v>
          </cell>
          <cell r="J21" t="str">
            <v>0.8028</v>
          </cell>
          <cell r="K21" t="str">
            <v>0.8102</v>
          </cell>
          <cell r="L21" t="str">
            <v>0.8316</v>
          </cell>
          <cell r="M21" t="str">
            <v>0.8263</v>
          </cell>
          <cell r="N21" t="str">
            <v>0.8147</v>
          </cell>
        </row>
        <row r="22">
          <cell r="A22" t="str">
            <v>313001001050</v>
          </cell>
          <cell r="B22" t="str">
            <v>COL. BIFFI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336</v>
          </cell>
          <cell r="H22" t="str">
            <v>334</v>
          </cell>
          <cell r="I22" t="str">
            <v>0.8026</v>
          </cell>
          <cell r="J22" t="str">
            <v>0.7922</v>
          </cell>
          <cell r="K22" t="str">
            <v>0.8198</v>
          </cell>
          <cell r="L22" t="str">
            <v>0.8291</v>
          </cell>
          <cell r="M22" t="str">
            <v>0.8193</v>
          </cell>
          <cell r="N22" t="str">
            <v>0.8116</v>
          </cell>
        </row>
        <row r="23">
          <cell r="A23" t="str">
            <v>313001003095</v>
          </cell>
          <cell r="B23" t="str">
            <v>CIUDAD ESCOLAR DE COMFENALCO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846</v>
          </cell>
          <cell r="H23" t="str">
            <v>845</v>
          </cell>
          <cell r="I23" t="str">
            <v>0.8227</v>
          </cell>
          <cell r="J23" t="str">
            <v>0.8206</v>
          </cell>
          <cell r="K23" t="str">
            <v>0.7903</v>
          </cell>
          <cell r="L23" t="str">
            <v>0.8172</v>
          </cell>
          <cell r="M23" t="str">
            <v>0.7962</v>
          </cell>
          <cell r="N23" t="str">
            <v>0.8114</v>
          </cell>
        </row>
        <row r="24">
          <cell r="A24" t="str">
            <v>313001005985</v>
          </cell>
          <cell r="B24" t="str">
            <v>COLEGIO LOS ANGELES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48</v>
          </cell>
          <cell r="H24" t="str">
            <v>46</v>
          </cell>
          <cell r="I24" t="str">
            <v>0.8486</v>
          </cell>
          <cell r="J24" t="str">
            <v>0.7967</v>
          </cell>
          <cell r="K24" t="str">
            <v>0.7837</v>
          </cell>
          <cell r="L24" t="str">
            <v>0.8097</v>
          </cell>
          <cell r="M24" t="str">
            <v>0.8254</v>
          </cell>
          <cell r="N24" t="str">
            <v>0.8109</v>
          </cell>
        </row>
        <row r="25">
          <cell r="A25" t="str">
            <v>313001006698</v>
          </cell>
          <cell r="B25" t="str">
            <v>COL. EL DIVINO SALVADOR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51</v>
          </cell>
          <cell r="H25" t="str">
            <v>50</v>
          </cell>
          <cell r="I25" t="str">
            <v>0.8355</v>
          </cell>
          <cell r="J25" t="str">
            <v>0.7916</v>
          </cell>
          <cell r="K25" t="str">
            <v>0.7779</v>
          </cell>
          <cell r="L25" t="str">
            <v>0.8108</v>
          </cell>
          <cell r="M25" t="str">
            <v>0.8343</v>
          </cell>
          <cell r="N25" t="str">
            <v>0.8063</v>
          </cell>
        </row>
        <row r="26">
          <cell r="A26" t="str">
            <v>313001000924</v>
          </cell>
          <cell r="B26" t="str">
            <v>COL. SALESIANO SAN PEDRO CLAVER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436</v>
          </cell>
          <cell r="H26" t="str">
            <v>421</v>
          </cell>
          <cell r="I26" t="str">
            <v>0.8069</v>
          </cell>
          <cell r="J26" t="str">
            <v>0.7909</v>
          </cell>
          <cell r="K26" t="str">
            <v>0.7995</v>
          </cell>
          <cell r="L26" t="str">
            <v>0.8126</v>
          </cell>
          <cell r="M26" t="str">
            <v>0.8395</v>
          </cell>
          <cell r="N26" t="str">
            <v>0.8053</v>
          </cell>
        </row>
        <row r="27">
          <cell r="A27" t="str">
            <v>313001005276</v>
          </cell>
          <cell r="B27" t="str">
            <v>COL. COMFAMILIAR C/GENA.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240</v>
          </cell>
          <cell r="H27" t="str">
            <v>237</v>
          </cell>
          <cell r="I27" t="str">
            <v>0.7986</v>
          </cell>
          <cell r="J27" t="str">
            <v>0.7918</v>
          </cell>
          <cell r="K27" t="str">
            <v>0.8062</v>
          </cell>
          <cell r="L27" t="str">
            <v>0.8236</v>
          </cell>
          <cell r="M27" t="str">
            <v>0.7944</v>
          </cell>
          <cell r="N27" t="str">
            <v>0.8042</v>
          </cell>
        </row>
        <row r="28">
          <cell r="A28" t="str">
            <v>313001029523</v>
          </cell>
          <cell r="B28" t="str">
            <v>GIMN. BILINGÜE ALTAMAR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96</v>
          </cell>
          <cell r="H28" t="str">
            <v>92</v>
          </cell>
          <cell r="I28" t="str">
            <v>0.7943</v>
          </cell>
          <cell r="J28" t="str">
            <v>0.8046</v>
          </cell>
          <cell r="K28" t="str">
            <v>0.7748</v>
          </cell>
          <cell r="L28" t="str">
            <v>0.8165</v>
          </cell>
          <cell r="M28" t="str">
            <v>0.873</v>
          </cell>
          <cell r="N28" t="str">
            <v>0.8034</v>
          </cell>
        </row>
        <row r="29">
          <cell r="A29" t="str">
            <v>313001001165</v>
          </cell>
          <cell r="B29" t="str">
            <v>COL. EL CARMELO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36</v>
          </cell>
          <cell r="H29" t="str">
            <v>36</v>
          </cell>
          <cell r="I29" t="str">
            <v>0.7953</v>
          </cell>
          <cell r="J29" t="str">
            <v>0.7857</v>
          </cell>
          <cell r="K29" t="str">
            <v>0.7903</v>
          </cell>
          <cell r="L29" t="str">
            <v>0.816</v>
          </cell>
          <cell r="M29" t="str">
            <v>0.879</v>
          </cell>
          <cell r="N29" t="str">
            <v>0.8031</v>
          </cell>
        </row>
        <row r="30">
          <cell r="A30" t="str">
            <v>313001007091</v>
          </cell>
          <cell r="B30" t="str">
            <v>COL. MODERNO DEL NORTE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229</v>
          </cell>
          <cell r="H30" t="str">
            <v>228</v>
          </cell>
          <cell r="I30" t="str">
            <v>0.8076</v>
          </cell>
          <cell r="J30" t="str">
            <v>0.8177</v>
          </cell>
          <cell r="K30" t="str">
            <v>0.7837</v>
          </cell>
          <cell r="L30" t="str">
            <v>0.8063</v>
          </cell>
          <cell r="M30" t="str">
            <v>0.7898</v>
          </cell>
          <cell r="N30" t="str">
            <v>0.8027</v>
          </cell>
        </row>
        <row r="31">
          <cell r="A31" t="str">
            <v>313001002421</v>
          </cell>
          <cell r="B31" t="str">
            <v>COL. NAVAL DE CRESPO - Sede Única</v>
          </cell>
          <cell r="C31" t="str">
            <v>Establecimiento</v>
          </cell>
          <cell r="D31" t="str">
            <v>CARTAGENA DE INDIAS (BOLIVAR)</v>
          </cell>
          <cell r="E31" t="str">
            <v>OFICIAL</v>
          </cell>
          <cell r="F31" t="str">
            <v>A+</v>
          </cell>
          <cell r="G31" t="str">
            <v>88</v>
          </cell>
          <cell r="H31" t="str">
            <v>88</v>
          </cell>
          <cell r="I31" t="str">
            <v>0.8005</v>
          </cell>
          <cell r="J31" t="str">
            <v>0.7993</v>
          </cell>
          <cell r="K31" t="str">
            <v>0.785</v>
          </cell>
          <cell r="L31" t="str">
            <v>0.8084</v>
          </cell>
          <cell r="M31" t="str">
            <v>0.7953</v>
          </cell>
          <cell r="N31" t="str">
            <v>0.7981</v>
          </cell>
        </row>
        <row r="32">
          <cell r="A32" t="str">
            <v>313001000622</v>
          </cell>
          <cell r="B32" t="str">
            <v>COL. DE LA SALLE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310</v>
          </cell>
          <cell r="H32" t="str">
            <v>308</v>
          </cell>
          <cell r="I32" t="str">
            <v>0.8002</v>
          </cell>
          <cell r="J32" t="str">
            <v>0.7835</v>
          </cell>
          <cell r="K32" t="str">
            <v>0.7757</v>
          </cell>
          <cell r="L32" t="str">
            <v>0.8122</v>
          </cell>
          <cell r="M32" t="str">
            <v>0.8566</v>
          </cell>
          <cell r="N32" t="str">
            <v>0.7978</v>
          </cell>
        </row>
        <row r="33">
          <cell r="A33" t="str">
            <v>313001029353</v>
          </cell>
          <cell r="B33" t="str">
            <v>CORPORACION BEVERLY HILLS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41</v>
          </cell>
          <cell r="H33" t="str">
            <v>39</v>
          </cell>
          <cell r="I33" t="str">
            <v>0.7909</v>
          </cell>
          <cell r="J33" t="str">
            <v>0.7468</v>
          </cell>
          <cell r="K33" t="str">
            <v>0.7826</v>
          </cell>
          <cell r="L33" t="str">
            <v>0.8066</v>
          </cell>
          <cell r="M33" t="str">
            <v>0.8319</v>
          </cell>
          <cell r="N33" t="str">
            <v>0.7856</v>
          </cell>
        </row>
        <row r="34">
          <cell r="A34" t="str">
            <v>313001012281</v>
          </cell>
          <cell r="B34" t="str">
            <v>COL. SANTO TOMAS DE AQUINO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35</v>
          </cell>
          <cell r="H34" t="str">
            <v>35</v>
          </cell>
          <cell r="I34" t="str">
            <v>0.7801</v>
          </cell>
          <cell r="J34" t="str">
            <v>0.7807</v>
          </cell>
          <cell r="K34" t="str">
            <v>0.7649</v>
          </cell>
          <cell r="L34" t="str">
            <v>0.7999</v>
          </cell>
          <cell r="M34" t="str">
            <v>0.8158</v>
          </cell>
          <cell r="N34" t="str">
            <v>0.7841</v>
          </cell>
        </row>
        <row r="35">
          <cell r="A35" t="str">
            <v>313001001190</v>
          </cell>
          <cell r="B35" t="str">
            <v>CORPORACION COLEGIO LATINOAMERICANO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93</v>
          </cell>
          <cell r="H35" t="str">
            <v>83</v>
          </cell>
          <cell r="I35" t="str">
            <v>0.7672</v>
          </cell>
          <cell r="J35" t="str">
            <v>0.7983</v>
          </cell>
          <cell r="K35" t="str">
            <v>0.7578</v>
          </cell>
          <cell r="L35" t="str">
            <v>0.8061</v>
          </cell>
          <cell r="M35" t="str">
            <v>0.8042</v>
          </cell>
          <cell r="N35" t="str">
            <v>0.784</v>
          </cell>
        </row>
        <row r="36">
          <cell r="A36" t="str">
            <v>313001001076</v>
          </cell>
          <cell r="B36" t="str">
            <v>COL. NTRA. SE?ORA DE LA CANDELARIA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164</v>
          </cell>
          <cell r="H36" t="str">
            <v>164</v>
          </cell>
          <cell r="I36" t="str">
            <v>0.7725</v>
          </cell>
          <cell r="J36" t="str">
            <v>0.7718</v>
          </cell>
          <cell r="K36" t="str">
            <v>0.7612</v>
          </cell>
          <cell r="L36" t="str">
            <v>0.8062</v>
          </cell>
          <cell r="M36" t="str">
            <v>0.8006</v>
          </cell>
          <cell r="N36" t="str">
            <v>0.7797</v>
          </cell>
        </row>
        <row r="37">
          <cell r="A37" t="str">
            <v>313001007872</v>
          </cell>
          <cell r="B37" t="str">
            <v>GIMNASIO CERVANTES DE CARTAGENA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224</v>
          </cell>
          <cell r="H37" t="str">
            <v>221</v>
          </cell>
          <cell r="I37" t="str">
            <v>0.7619</v>
          </cell>
          <cell r="J37" t="str">
            <v>0.77</v>
          </cell>
          <cell r="K37" t="str">
            <v>0.7777</v>
          </cell>
          <cell r="L37" t="str">
            <v>0.7988</v>
          </cell>
          <cell r="M37" t="str">
            <v>0.7593</v>
          </cell>
          <cell r="N37" t="str">
            <v>0.7757</v>
          </cell>
        </row>
        <row r="38">
          <cell r="A38" t="str">
            <v>313001000975</v>
          </cell>
          <cell r="B38" t="str">
            <v>COL. EUCARISTICO NTRA. SRA. DEL CARMEN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138</v>
          </cell>
          <cell r="H38" t="str">
            <v>138</v>
          </cell>
          <cell r="I38" t="str">
            <v>0.7928</v>
          </cell>
          <cell r="J38" t="str">
            <v>0.7535</v>
          </cell>
          <cell r="K38" t="str">
            <v>0.7442</v>
          </cell>
          <cell r="L38" t="str">
            <v>0.792</v>
          </cell>
          <cell r="M38" t="str">
            <v>0.8002</v>
          </cell>
          <cell r="N38" t="str">
            <v>0.7729</v>
          </cell>
        </row>
        <row r="39">
          <cell r="A39" t="str">
            <v>313001001068</v>
          </cell>
          <cell r="B39" t="str">
            <v>COL. EUCARISTICO DE SANTA TERESA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</v>
          </cell>
          <cell r="G39" t="str">
            <v>159</v>
          </cell>
          <cell r="H39" t="str">
            <v>141</v>
          </cell>
          <cell r="I39" t="str">
            <v>0.7665</v>
          </cell>
          <cell r="J39" t="str">
            <v>0.749</v>
          </cell>
          <cell r="K39" t="str">
            <v>0.7489</v>
          </cell>
          <cell r="L39" t="str">
            <v>0.789</v>
          </cell>
          <cell r="M39" t="str">
            <v>0.8389</v>
          </cell>
          <cell r="N39" t="str">
            <v>0.7692</v>
          </cell>
        </row>
        <row r="40">
          <cell r="A40" t="str">
            <v>113001003053</v>
          </cell>
          <cell r="B40" t="str">
            <v>INSTITUCION EDUCATIVA SOLEDAD ACOSTA DE SAMPER - Sede Única</v>
          </cell>
          <cell r="C40" t="str">
            <v>Establecimiento</v>
          </cell>
          <cell r="D40" t="str">
            <v>CARTAGENA DE INDIAS (BOLIVAR)</v>
          </cell>
          <cell r="E40" t="str">
            <v>OFICIAL</v>
          </cell>
          <cell r="F40" t="str">
            <v>A</v>
          </cell>
          <cell r="G40" t="str">
            <v>970</v>
          </cell>
          <cell r="H40" t="str">
            <v>964</v>
          </cell>
          <cell r="I40" t="str">
            <v>0.7585</v>
          </cell>
          <cell r="J40" t="str">
            <v>0.7556</v>
          </cell>
          <cell r="K40" t="str">
            <v>0.7645</v>
          </cell>
          <cell r="L40" t="str">
            <v>0.788</v>
          </cell>
          <cell r="M40" t="str">
            <v>0.7513</v>
          </cell>
          <cell r="N40" t="str">
            <v>0.7655</v>
          </cell>
        </row>
        <row r="41">
          <cell r="A41" t="str">
            <v>313001008399</v>
          </cell>
          <cell r="B41" t="str">
            <v>CENTRO EDUCATIVO LAS PALMERAS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67</v>
          </cell>
          <cell r="H41" t="str">
            <v>67</v>
          </cell>
          <cell r="I41" t="str">
            <v>0.7655</v>
          </cell>
          <cell r="J41" t="str">
            <v>0.7499</v>
          </cell>
          <cell r="K41" t="str">
            <v>0.7394</v>
          </cell>
          <cell r="L41" t="str">
            <v>0.7885</v>
          </cell>
          <cell r="M41" t="str">
            <v>0.7329</v>
          </cell>
          <cell r="N41" t="str">
            <v>0.7587</v>
          </cell>
        </row>
        <row r="42">
          <cell r="A42" t="str">
            <v>313001009361</v>
          </cell>
          <cell r="B42" t="str">
            <v>COL. MODELO DE LA COSTA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</v>
          </cell>
          <cell r="G42" t="str">
            <v>54</v>
          </cell>
          <cell r="H42" t="str">
            <v>53</v>
          </cell>
          <cell r="I42" t="str">
            <v>0.7272</v>
          </cell>
          <cell r="J42" t="str">
            <v>0.7366</v>
          </cell>
          <cell r="K42" t="str">
            <v>0.7621</v>
          </cell>
          <cell r="L42" t="str">
            <v>0.7785</v>
          </cell>
          <cell r="M42" t="str">
            <v>0.7704</v>
          </cell>
          <cell r="N42" t="str">
            <v>0.7526</v>
          </cell>
        </row>
        <row r="43">
          <cell r="A43" t="str">
            <v>313001000240</v>
          </cell>
          <cell r="B43" t="str">
            <v>INST. EDUC. NUEVA AMERICA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101</v>
          </cell>
          <cell r="H43" t="str">
            <v>93</v>
          </cell>
          <cell r="I43" t="str">
            <v>0.7442</v>
          </cell>
          <cell r="J43" t="str">
            <v>0.7652</v>
          </cell>
          <cell r="K43" t="str">
            <v>0.7209</v>
          </cell>
          <cell r="L43" t="str">
            <v>0.7665</v>
          </cell>
          <cell r="M43" t="str">
            <v>0.7568</v>
          </cell>
          <cell r="N43" t="str">
            <v>0.7498</v>
          </cell>
        </row>
        <row r="44">
          <cell r="A44" t="str">
            <v>113001001719</v>
          </cell>
          <cell r="B44" t="str">
            <v>INSTITUCION EDUCATIVA PROMOCION SOCIAL DE C/GENA.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463</v>
          </cell>
          <cell r="H44" t="str">
            <v>458</v>
          </cell>
          <cell r="I44" t="str">
            <v>0.7499</v>
          </cell>
          <cell r="J44" t="str">
            <v>0.7367</v>
          </cell>
          <cell r="K44" t="str">
            <v>0.7139</v>
          </cell>
          <cell r="L44" t="str">
            <v>0.7729</v>
          </cell>
          <cell r="M44" t="str">
            <v>0.7247</v>
          </cell>
          <cell r="N44" t="str">
            <v>0.7419</v>
          </cell>
        </row>
        <row r="45">
          <cell r="A45" t="str">
            <v>113001003771</v>
          </cell>
          <cell r="B45" t="str">
            <v>INSTITUCION EDUCATIVA LAS GAVIOTAS - Sede Única</v>
          </cell>
          <cell r="C45" t="str">
            <v>Establecimiento</v>
          </cell>
          <cell r="D45" t="str">
            <v>CARTAGENA DE INDIAS (BOLIVAR)</v>
          </cell>
          <cell r="E45" t="str">
            <v>OFICIAL</v>
          </cell>
          <cell r="F45" t="str">
            <v>A</v>
          </cell>
          <cell r="G45" t="str">
            <v>314</v>
          </cell>
          <cell r="H45" t="str">
            <v>308</v>
          </cell>
          <cell r="I45" t="str">
            <v>0.7457</v>
          </cell>
          <cell r="J45" t="str">
            <v>0.7436</v>
          </cell>
          <cell r="K45" t="str">
            <v>0.7112</v>
          </cell>
          <cell r="L45" t="str">
            <v>0.7586</v>
          </cell>
          <cell r="M45" t="str">
            <v>0.7143</v>
          </cell>
          <cell r="N45" t="str">
            <v>0.7378</v>
          </cell>
        </row>
        <row r="46">
          <cell r="A46" t="str">
            <v>313001005098</v>
          </cell>
          <cell r="B46" t="str">
            <v>COL. TRINITARIO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229</v>
          </cell>
          <cell r="H46" t="str">
            <v>227</v>
          </cell>
          <cell r="I46" t="str">
            <v>0.731</v>
          </cell>
          <cell r="J46" t="str">
            <v>0.706</v>
          </cell>
          <cell r="K46" t="str">
            <v>0.7183</v>
          </cell>
          <cell r="L46" t="str">
            <v>0.7727</v>
          </cell>
          <cell r="M46" t="str">
            <v>0.7668</v>
          </cell>
          <cell r="N46" t="str">
            <v>0.7347</v>
          </cell>
        </row>
        <row r="47">
          <cell r="A47" t="str">
            <v>313001002251</v>
          </cell>
          <cell r="B47" t="str">
            <v>COL. NTRA. SRA. DE FATIMA DE LA POL NAL - Sede Única</v>
          </cell>
          <cell r="C47" t="str">
            <v>Establecimiento</v>
          </cell>
          <cell r="D47" t="str">
            <v>CARTAGENA DE INDIAS (BOLIVAR)</v>
          </cell>
          <cell r="E47" t="str">
            <v>OFICIAL</v>
          </cell>
          <cell r="F47" t="str">
            <v>A</v>
          </cell>
          <cell r="G47" t="str">
            <v>89</v>
          </cell>
          <cell r="H47" t="str">
            <v>87</v>
          </cell>
          <cell r="I47" t="str">
            <v>0.714</v>
          </cell>
          <cell r="J47" t="str">
            <v>0.7335</v>
          </cell>
          <cell r="K47" t="str">
            <v>0.7275</v>
          </cell>
          <cell r="L47" t="str">
            <v>0.7574</v>
          </cell>
          <cell r="M47" t="str">
            <v>0.7516</v>
          </cell>
          <cell r="N47" t="str">
            <v>0.7345</v>
          </cell>
        </row>
        <row r="48">
          <cell r="A48" t="str">
            <v>113001013814</v>
          </cell>
          <cell r="B48" t="str">
            <v>INSTITUCION EDUCATIVA BERTHA GEDEON DE BALADI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236</v>
          </cell>
          <cell r="H48" t="str">
            <v>228</v>
          </cell>
          <cell r="I48" t="str">
            <v>0.7447</v>
          </cell>
          <cell r="J48" t="str">
            <v>0.7321</v>
          </cell>
          <cell r="K48" t="str">
            <v>0.6902</v>
          </cell>
          <cell r="L48" t="str">
            <v>0.7612</v>
          </cell>
          <cell r="M48" t="str">
            <v>0.741</v>
          </cell>
          <cell r="N48" t="str">
            <v>0.7328</v>
          </cell>
        </row>
        <row r="49">
          <cell r="A49" t="str">
            <v>313001013279</v>
          </cell>
          <cell r="B49" t="str">
            <v>INSTITUTO SIGMUND FREUD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177</v>
          </cell>
          <cell r="H49" t="str">
            <v>177</v>
          </cell>
          <cell r="I49" t="str">
            <v>0.7151</v>
          </cell>
          <cell r="J49" t="str">
            <v>0.7192</v>
          </cell>
          <cell r="K49" t="str">
            <v>0.7035</v>
          </cell>
          <cell r="L49" t="str">
            <v>0.7559</v>
          </cell>
          <cell r="M49" t="str">
            <v>0.7545</v>
          </cell>
          <cell r="N49" t="str">
            <v>0.7258</v>
          </cell>
        </row>
        <row r="50">
          <cell r="A50" t="str">
            <v>313001029337</v>
          </cell>
          <cell r="B50" t="str">
            <v>COLEGIO GORETTI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83</v>
          </cell>
          <cell r="H50" t="str">
            <v>76</v>
          </cell>
          <cell r="I50" t="str">
            <v>0.692</v>
          </cell>
          <cell r="J50" t="str">
            <v>0.7127</v>
          </cell>
          <cell r="K50" t="str">
            <v>0.7268</v>
          </cell>
          <cell r="L50" t="str">
            <v>0.7574</v>
          </cell>
          <cell r="M50" t="str">
            <v>0.7502</v>
          </cell>
          <cell r="N50" t="str">
            <v>0.7244</v>
          </cell>
        </row>
        <row r="51">
          <cell r="A51" t="str">
            <v>113001003061</v>
          </cell>
          <cell r="B51" t="str">
            <v>INSTITUCION EDUCATIVA HERMANO ANTONIO RAMOS DE LA SALLE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A</v>
          </cell>
          <cell r="G51" t="str">
            <v>195</v>
          </cell>
          <cell r="H51" t="str">
            <v>183</v>
          </cell>
          <cell r="I51" t="str">
            <v>0.7293</v>
          </cell>
          <cell r="J51" t="str">
            <v>0.7038</v>
          </cell>
          <cell r="K51" t="str">
            <v>0.6928</v>
          </cell>
          <cell r="L51" t="str">
            <v>0.7641</v>
          </cell>
          <cell r="M51" t="str">
            <v>0.739</v>
          </cell>
          <cell r="N51" t="str">
            <v>0.7237</v>
          </cell>
        </row>
        <row r="52">
          <cell r="A52" t="str">
            <v>313001002714</v>
          </cell>
          <cell r="B52" t="str">
            <v>INSTITUCION EDUCATIVA MARIA AUXILIADORA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A</v>
          </cell>
          <cell r="G52" t="str">
            <v>121</v>
          </cell>
          <cell r="H52" t="str">
            <v>120</v>
          </cell>
          <cell r="I52" t="str">
            <v>0.7178</v>
          </cell>
          <cell r="J52" t="str">
            <v>0.7176</v>
          </cell>
          <cell r="K52" t="str">
            <v>0.6973</v>
          </cell>
          <cell r="L52" t="str">
            <v>0.7548</v>
          </cell>
          <cell r="M52" t="str">
            <v>0.7171</v>
          </cell>
          <cell r="N52" t="str">
            <v>0.7215</v>
          </cell>
        </row>
        <row r="53">
          <cell r="A53" t="str">
            <v>113001002979</v>
          </cell>
          <cell r="B53" t="str">
            <v>INSTITUCION EDUCATIVA LA MILAGROSA - Sede Única</v>
          </cell>
          <cell r="C53" t="str">
            <v>Establecimiento</v>
          </cell>
          <cell r="D53" t="str">
            <v>CARTAGENA DE INDIAS (BOLIVAR)</v>
          </cell>
          <cell r="E53" t="str">
            <v>OFICIAL</v>
          </cell>
          <cell r="F53" t="str">
            <v>B</v>
          </cell>
          <cell r="G53" t="str">
            <v>77</v>
          </cell>
          <cell r="H53" t="str">
            <v>74</v>
          </cell>
          <cell r="I53" t="str">
            <v>0.7033</v>
          </cell>
          <cell r="J53" t="str">
            <v>0.7007</v>
          </cell>
          <cell r="K53" t="str">
            <v>0.7315</v>
          </cell>
          <cell r="L53" t="str">
            <v>0.7443</v>
          </cell>
          <cell r="M53" t="str">
            <v>0.6967</v>
          </cell>
          <cell r="N53" t="str">
            <v>0.7182</v>
          </cell>
        </row>
        <row r="54">
          <cell r="A54" t="str">
            <v>313001005845</v>
          </cell>
          <cell r="B54" t="str">
            <v>COL PILAR DEL SABER (ANTES JARD. INF. PIOLIN) - Sede Única</v>
          </cell>
          <cell r="C54" t="str">
            <v>Establecimiento</v>
          </cell>
          <cell r="D54" t="str">
            <v>CARTAGENA DE INDIAS (BOLIVAR)</v>
          </cell>
          <cell r="E54" t="str">
            <v>NO OFICIAL</v>
          </cell>
          <cell r="F54" t="str">
            <v>B</v>
          </cell>
          <cell r="G54" t="str">
            <v>39</v>
          </cell>
          <cell r="H54" t="str">
            <v>39</v>
          </cell>
          <cell r="I54" t="str">
            <v>0.6998</v>
          </cell>
          <cell r="J54" t="str">
            <v>0.694</v>
          </cell>
          <cell r="K54" t="str">
            <v>0.7018</v>
          </cell>
          <cell r="L54" t="str">
            <v>0.7643</v>
          </cell>
          <cell r="M54" t="str">
            <v>0.7499</v>
          </cell>
          <cell r="N54" t="str">
            <v>0.7177</v>
          </cell>
        </row>
        <row r="55">
          <cell r="A55" t="str">
            <v>313001012876</v>
          </cell>
          <cell r="B55" t="str">
            <v>CORPORACION EDUCATIVA INSTITUTO GUADALUPE 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B</v>
          </cell>
          <cell r="G55" t="str">
            <v>36</v>
          </cell>
          <cell r="H55" t="str">
            <v>34</v>
          </cell>
          <cell r="I55" t="str">
            <v>0.6879</v>
          </cell>
          <cell r="J55" t="str">
            <v>0.6858</v>
          </cell>
          <cell r="K55" t="str">
            <v>0.7072</v>
          </cell>
          <cell r="L55" t="str">
            <v>0.7643</v>
          </cell>
          <cell r="M55" t="str">
            <v>0.76</v>
          </cell>
          <cell r="N55" t="str">
            <v>0.715</v>
          </cell>
        </row>
        <row r="56">
          <cell r="A56" t="str">
            <v>313001005136</v>
          </cell>
          <cell r="B56" t="str">
            <v>COLEGIO ANTARES DE CARTAGENA (JAR.INF DISNEYL.)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58</v>
          </cell>
          <cell r="H56" t="str">
            <v>55</v>
          </cell>
          <cell r="I56" t="str">
            <v>0.6925</v>
          </cell>
          <cell r="J56" t="str">
            <v>0.6755</v>
          </cell>
          <cell r="K56" t="str">
            <v>0.693</v>
          </cell>
          <cell r="L56" t="str">
            <v>0.7497</v>
          </cell>
          <cell r="M56" t="str">
            <v>0.8166</v>
          </cell>
          <cell r="N56" t="str">
            <v>0.7114</v>
          </cell>
        </row>
        <row r="57">
          <cell r="A57" t="str">
            <v>313001006639</v>
          </cell>
          <cell r="B57" t="str">
            <v>INST. SOLEDAD VIVES DE JOLI (ANTES J. I LOS CAPULLITOS)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B</v>
          </cell>
          <cell r="G57" t="str">
            <v>102</v>
          </cell>
          <cell r="H57" t="str">
            <v>101</v>
          </cell>
          <cell r="I57" t="str">
            <v>0.706</v>
          </cell>
          <cell r="J57" t="str">
            <v>0.6988</v>
          </cell>
          <cell r="K57" t="str">
            <v>0.6823</v>
          </cell>
          <cell r="L57" t="str">
            <v>0.7443</v>
          </cell>
          <cell r="M57" t="str">
            <v>0.702</v>
          </cell>
          <cell r="N57" t="str">
            <v>0.7074</v>
          </cell>
        </row>
        <row r="58">
          <cell r="A58" t="str">
            <v>313001000568</v>
          </cell>
          <cell r="B58" t="str">
            <v>ESCUELAS PROFESIONALES SALESIANAS - Sede Única</v>
          </cell>
          <cell r="C58" t="str">
            <v>Establecimiento</v>
          </cell>
          <cell r="D58" t="str">
            <v>CARTAGENA DE INDIAS (BOLIVAR)</v>
          </cell>
          <cell r="E58" t="str">
            <v>OFICIAL</v>
          </cell>
          <cell r="F58" t="str">
            <v>B</v>
          </cell>
          <cell r="G58" t="str">
            <v>327</v>
          </cell>
          <cell r="H58" t="str">
            <v>327</v>
          </cell>
          <cell r="I58" t="str">
            <v>0.7126</v>
          </cell>
          <cell r="J58" t="str">
            <v>0.7094</v>
          </cell>
          <cell r="K58" t="str">
            <v>0.6745</v>
          </cell>
          <cell r="L58" t="str">
            <v>0.738</v>
          </cell>
          <cell r="M58" t="str">
            <v>0.6895</v>
          </cell>
          <cell r="N58" t="str">
            <v>0.7072</v>
          </cell>
        </row>
        <row r="59">
          <cell r="A59" t="str">
            <v>413001007648</v>
          </cell>
          <cell r="B59" t="str">
            <v>COL. CAMINO DEL CORAL DE C/GENA.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B</v>
          </cell>
          <cell r="G59" t="str">
            <v>149</v>
          </cell>
          <cell r="H59" t="str">
            <v>140</v>
          </cell>
          <cell r="I59" t="str">
            <v>0.6905</v>
          </cell>
          <cell r="J59" t="str">
            <v>0.6737</v>
          </cell>
          <cell r="K59" t="str">
            <v>0.6895</v>
          </cell>
          <cell r="L59" t="str">
            <v>0.759</v>
          </cell>
          <cell r="M59" t="str">
            <v>0.7327</v>
          </cell>
          <cell r="N59" t="str">
            <v>0.7055</v>
          </cell>
        </row>
        <row r="60">
          <cell r="A60" t="str">
            <v>313001006337</v>
          </cell>
          <cell r="B60" t="str">
            <v>INST. EL LABRADOR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B</v>
          </cell>
          <cell r="G60" t="str">
            <v>148</v>
          </cell>
          <cell r="H60" t="str">
            <v>143</v>
          </cell>
          <cell r="I60" t="str">
            <v>0.7052</v>
          </cell>
          <cell r="J60" t="str">
            <v>0.6806</v>
          </cell>
          <cell r="K60" t="str">
            <v>0.677</v>
          </cell>
          <cell r="L60" t="str">
            <v>0.7354</v>
          </cell>
          <cell r="M60" t="str">
            <v>0.7267</v>
          </cell>
          <cell r="N60" t="str">
            <v>0.7016</v>
          </cell>
        </row>
        <row r="61">
          <cell r="A61" t="str">
            <v>313001003117</v>
          </cell>
          <cell r="B61" t="str">
            <v>CORP INST. CIRY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80</v>
          </cell>
          <cell r="H61" t="str">
            <v>79</v>
          </cell>
          <cell r="I61" t="str">
            <v>0.7041</v>
          </cell>
          <cell r="J61" t="str">
            <v>0.7084</v>
          </cell>
          <cell r="K61" t="str">
            <v>0.6655</v>
          </cell>
          <cell r="L61" t="str">
            <v>0.7306</v>
          </cell>
          <cell r="M61" t="str">
            <v>0.6911</v>
          </cell>
          <cell r="N61" t="str">
            <v>0.7013</v>
          </cell>
        </row>
        <row r="62">
          <cell r="A62" t="str">
            <v>313001005411</v>
          </cell>
          <cell r="B62" t="str">
            <v>COLEGIO FERNANDEZ GUTIERREZ DE PIÑERES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B</v>
          </cell>
          <cell r="G62" t="str">
            <v>74</v>
          </cell>
          <cell r="H62" t="str">
            <v>71</v>
          </cell>
          <cell r="I62" t="str">
            <v>0.6731</v>
          </cell>
          <cell r="J62" t="str">
            <v>0.6785</v>
          </cell>
          <cell r="K62" t="str">
            <v>0.6817</v>
          </cell>
          <cell r="L62" t="str">
            <v>0.7399</v>
          </cell>
          <cell r="M62" t="str">
            <v>0.7772</v>
          </cell>
          <cell r="N62" t="str">
            <v>0.6997</v>
          </cell>
        </row>
        <row r="63">
          <cell r="A63" t="str">
            <v>313001002307</v>
          </cell>
          <cell r="B63" t="str">
            <v>COL. ADVENTISTA DE C/GENA.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79</v>
          </cell>
          <cell r="H63" t="str">
            <v>77</v>
          </cell>
          <cell r="I63" t="str">
            <v>0.702</v>
          </cell>
          <cell r="J63" t="str">
            <v>0.6979</v>
          </cell>
          <cell r="K63" t="str">
            <v>0.6633</v>
          </cell>
          <cell r="L63" t="str">
            <v>0.7447</v>
          </cell>
          <cell r="M63" t="str">
            <v>0.6668</v>
          </cell>
          <cell r="N63" t="str">
            <v>0.6993</v>
          </cell>
        </row>
        <row r="64">
          <cell r="A64" t="str">
            <v>313001027199</v>
          </cell>
          <cell r="B64" t="str">
            <v>COL. SUE?OS Y OPORTUNIDADES JESUS MAESTRO - Sede Única</v>
          </cell>
          <cell r="C64" t="str">
            <v>Establecimiento</v>
          </cell>
          <cell r="D64" t="str">
            <v>CARTAGENA DE INDIAS (BOLIVAR)</v>
          </cell>
          <cell r="E64" t="str">
            <v>OFICIAL</v>
          </cell>
          <cell r="F64" t="str">
            <v>B</v>
          </cell>
          <cell r="G64" t="str">
            <v>203</v>
          </cell>
          <cell r="H64" t="str">
            <v>201</v>
          </cell>
          <cell r="I64" t="str">
            <v>0.7214</v>
          </cell>
          <cell r="J64" t="str">
            <v>0.6884</v>
          </cell>
          <cell r="K64" t="str">
            <v>0.6636</v>
          </cell>
          <cell r="L64" t="str">
            <v>0.7303</v>
          </cell>
          <cell r="M64" t="str">
            <v>0.6531</v>
          </cell>
          <cell r="N64" t="str">
            <v>0.6973</v>
          </cell>
        </row>
        <row r="65">
          <cell r="A65" t="str">
            <v>313001002340</v>
          </cell>
          <cell r="B65" t="str">
            <v>INST. COLOMBO BOLIVARIANO - Sede Única</v>
          </cell>
          <cell r="C65" t="str">
            <v>Establecimiento</v>
          </cell>
          <cell r="D65" t="str">
            <v>CARTAGENA DE INDIAS (BOLIVAR)</v>
          </cell>
          <cell r="E65" t="str">
            <v>NO OFICIAL</v>
          </cell>
          <cell r="F65" t="str">
            <v>B</v>
          </cell>
          <cell r="G65" t="str">
            <v>176</v>
          </cell>
          <cell r="H65" t="str">
            <v>170</v>
          </cell>
          <cell r="I65" t="str">
            <v>0.6906</v>
          </cell>
          <cell r="J65" t="str">
            <v>0.6717</v>
          </cell>
          <cell r="K65" t="str">
            <v>0.6721</v>
          </cell>
          <cell r="L65" t="str">
            <v>0.7432</v>
          </cell>
          <cell r="M65" t="str">
            <v>0.724</v>
          </cell>
          <cell r="N65" t="str">
            <v>0.6967</v>
          </cell>
        </row>
        <row r="66">
          <cell r="A66" t="str">
            <v>113001000321</v>
          </cell>
          <cell r="B66" t="str">
            <v>INSTITUCION EDUCATIVA LUIS C GALAN SARMIENTO - Sede Única</v>
          </cell>
          <cell r="C66" t="str">
            <v>Establecimiento</v>
          </cell>
          <cell r="D66" t="str">
            <v>CARTAGENA DE INDIAS (BOLIVAR)</v>
          </cell>
          <cell r="E66" t="str">
            <v>OFICIAL</v>
          </cell>
          <cell r="F66" t="str">
            <v>B</v>
          </cell>
          <cell r="G66" t="str">
            <v>120</v>
          </cell>
          <cell r="H66" t="str">
            <v>119</v>
          </cell>
          <cell r="I66" t="str">
            <v>0.6911</v>
          </cell>
          <cell r="J66" t="str">
            <v>0.694</v>
          </cell>
          <cell r="K66" t="str">
            <v>0.6799</v>
          </cell>
          <cell r="L66" t="str">
            <v>0.7376</v>
          </cell>
          <cell r="M66" t="str">
            <v>0.6475</v>
          </cell>
          <cell r="N66" t="str">
            <v>0.6966</v>
          </cell>
        </row>
        <row r="67">
          <cell r="A67" t="str">
            <v>313001006701</v>
          </cell>
          <cell r="B67" t="str">
            <v>COL. MILITAR ALMIRANTE COLON - Sede Única</v>
          </cell>
          <cell r="C67" t="str">
            <v>Establecimiento</v>
          </cell>
          <cell r="D67" t="str">
            <v>CARTAGENA DE INDIAS (BOLIVAR)</v>
          </cell>
          <cell r="E67" t="str">
            <v>NO OFICIAL</v>
          </cell>
          <cell r="F67" t="str">
            <v>B</v>
          </cell>
          <cell r="G67" t="str">
            <v>1635</v>
          </cell>
          <cell r="H67" t="str">
            <v>1597</v>
          </cell>
          <cell r="I67" t="str">
            <v>0.6977</v>
          </cell>
          <cell r="J67" t="str">
            <v>0.6849</v>
          </cell>
          <cell r="K67" t="str">
            <v>0.6687</v>
          </cell>
          <cell r="L67" t="str">
            <v>0.7338</v>
          </cell>
          <cell r="M67" t="str">
            <v>0.6894</v>
          </cell>
          <cell r="N67" t="str">
            <v>0.6958</v>
          </cell>
        </row>
        <row r="68">
          <cell r="A68" t="str">
            <v>113001001484</v>
          </cell>
          <cell r="B68" t="str">
            <v>INSTITUCION EDUCATIVA MERCEDES ABREGO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533</v>
          </cell>
          <cell r="H68" t="str">
            <v>515</v>
          </cell>
          <cell r="I68" t="str">
            <v>0.7022</v>
          </cell>
          <cell r="J68" t="str">
            <v>0.6812</v>
          </cell>
          <cell r="K68" t="str">
            <v>0.6714</v>
          </cell>
          <cell r="L68" t="str">
            <v>0.7307</v>
          </cell>
          <cell r="M68" t="str">
            <v>0.689</v>
          </cell>
          <cell r="N68" t="str">
            <v>0.6958</v>
          </cell>
        </row>
        <row r="69">
          <cell r="A69" t="str">
            <v>313001012892</v>
          </cell>
          <cell r="B69" t="str">
            <v>INST. DOCENTE DEL CARIBE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269</v>
          </cell>
          <cell r="H69" t="str">
            <v>246</v>
          </cell>
          <cell r="I69" t="str">
            <v>0.6906</v>
          </cell>
          <cell r="J69" t="str">
            <v>0.6693</v>
          </cell>
          <cell r="K69" t="str">
            <v>0.6898</v>
          </cell>
          <cell r="L69" t="str">
            <v>0.7221</v>
          </cell>
          <cell r="M69" t="str">
            <v>0.6859</v>
          </cell>
          <cell r="N69" t="str">
            <v>0.6924</v>
          </cell>
        </row>
        <row r="70">
          <cell r="A70" t="str">
            <v>313001029680</v>
          </cell>
          <cell r="B70" t="str">
            <v>CENTRO EDUCATIVO INTEGRAL MODERNO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31</v>
          </cell>
          <cell r="H70" t="str">
            <v>31</v>
          </cell>
          <cell r="I70" t="str">
            <v>0.6828</v>
          </cell>
          <cell r="J70" t="str">
            <v>0.6802</v>
          </cell>
          <cell r="K70" t="str">
            <v>0.6666</v>
          </cell>
          <cell r="L70" t="str">
            <v>0.7322</v>
          </cell>
          <cell r="M70" t="str">
            <v>0.7092</v>
          </cell>
          <cell r="N70" t="str">
            <v>0.6919</v>
          </cell>
        </row>
        <row r="71">
          <cell r="A71" t="str">
            <v>113001002057</v>
          </cell>
          <cell r="B71" t="str">
            <v>INSTITUCION EDUCATIVA SOLEDAD ROMAN DE NU?EZ - Sede Única</v>
          </cell>
          <cell r="C71" t="str">
            <v>Establecimiento</v>
          </cell>
          <cell r="D71" t="str">
            <v>CARTAGENA DE INDIAS (BOLIVAR)</v>
          </cell>
          <cell r="E71" t="str">
            <v>OFICIAL</v>
          </cell>
          <cell r="F71" t="str">
            <v>B</v>
          </cell>
          <cell r="G71" t="str">
            <v>362</v>
          </cell>
          <cell r="H71" t="str">
            <v>343</v>
          </cell>
          <cell r="I71" t="str">
            <v>0.7024</v>
          </cell>
          <cell r="J71" t="str">
            <v>0.6889</v>
          </cell>
          <cell r="K71" t="str">
            <v>0.6578</v>
          </cell>
          <cell r="L71" t="str">
            <v>0.7176</v>
          </cell>
          <cell r="M71" t="str">
            <v>0.69</v>
          </cell>
          <cell r="N71" t="str">
            <v>0.6916</v>
          </cell>
        </row>
        <row r="72">
          <cell r="A72" t="str">
            <v>113001006800</v>
          </cell>
          <cell r="B72" t="str">
            <v>INSTITUCION EDUCATIVA 20 DE JULIO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172</v>
          </cell>
          <cell r="H72" t="str">
            <v>172</v>
          </cell>
          <cell r="I72" t="str">
            <v>0.683</v>
          </cell>
          <cell r="J72" t="str">
            <v>0.6971</v>
          </cell>
          <cell r="K72" t="str">
            <v>0.6687</v>
          </cell>
          <cell r="L72" t="str">
            <v>0.7235</v>
          </cell>
          <cell r="M72" t="str">
            <v>0.6457</v>
          </cell>
          <cell r="N72" t="str">
            <v>0.6894</v>
          </cell>
        </row>
        <row r="73">
          <cell r="A73" t="str">
            <v>313001008526</v>
          </cell>
          <cell r="B73" t="str">
            <v>INST. SAN ISIDRO LABRADOR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103</v>
          </cell>
          <cell r="H73" t="str">
            <v>101</v>
          </cell>
          <cell r="I73" t="str">
            <v>0.6942</v>
          </cell>
          <cell r="J73" t="str">
            <v>0.67</v>
          </cell>
          <cell r="K73" t="str">
            <v>0.6598</v>
          </cell>
          <cell r="L73" t="str">
            <v>0.7276</v>
          </cell>
          <cell r="M73" t="str">
            <v>0.6895</v>
          </cell>
          <cell r="N73" t="str">
            <v>0.688</v>
          </cell>
        </row>
        <row r="74">
          <cell r="A74" t="str">
            <v>113001012788</v>
          </cell>
          <cell r="B74" t="str">
            <v>INSTITUCION EDUCATIVA CIUDAD DE TUNJA - Sede Única</v>
          </cell>
          <cell r="C74" t="str">
            <v>Establecimiento</v>
          </cell>
          <cell r="D74" t="str">
            <v>CARTAGENA DE INDIAS (BOLIVAR)</v>
          </cell>
          <cell r="E74" t="str">
            <v>OFICIAL</v>
          </cell>
          <cell r="F74" t="str">
            <v>B</v>
          </cell>
          <cell r="G74" t="str">
            <v>135</v>
          </cell>
          <cell r="H74" t="str">
            <v>130</v>
          </cell>
          <cell r="I74" t="str">
            <v>0.7018</v>
          </cell>
          <cell r="J74" t="str">
            <v>0.687</v>
          </cell>
          <cell r="K74" t="str">
            <v>0.6516</v>
          </cell>
          <cell r="L74" t="str">
            <v>0.7138</v>
          </cell>
          <cell r="M74" t="str">
            <v>0.6783</v>
          </cell>
          <cell r="N74" t="str">
            <v>0.6878</v>
          </cell>
        </row>
        <row r="75">
          <cell r="A75" t="str">
            <v>313001001181</v>
          </cell>
          <cell r="B75" t="str">
            <v>COL. NTRA. SRA. DE LA CONSOLATA - Sede Única</v>
          </cell>
          <cell r="C75" t="str">
            <v>Establecimiento</v>
          </cell>
          <cell r="D75" t="str">
            <v>CARTAGENA DE INDIAS (BOLIVAR)</v>
          </cell>
          <cell r="E75" t="str">
            <v>OFICIAL</v>
          </cell>
          <cell r="F75" t="str">
            <v>B</v>
          </cell>
          <cell r="G75" t="str">
            <v>456</v>
          </cell>
          <cell r="H75" t="str">
            <v>445</v>
          </cell>
          <cell r="I75" t="str">
            <v>0.6979</v>
          </cell>
          <cell r="J75" t="str">
            <v>0.6652</v>
          </cell>
          <cell r="K75" t="str">
            <v>0.6501</v>
          </cell>
          <cell r="L75" t="str">
            <v>0.733</v>
          </cell>
          <cell r="M75" t="str">
            <v>0.6803</v>
          </cell>
          <cell r="N75" t="str">
            <v>0.6861</v>
          </cell>
        </row>
        <row r="76">
          <cell r="A76" t="str">
            <v>113001000348</v>
          </cell>
          <cell r="B76" t="str">
            <v>INSTITUCION EDUCATIVA AMBIENTALISTA DE CARTAGENA - Sede Única</v>
          </cell>
          <cell r="C76" t="str">
            <v>Establecimiento</v>
          </cell>
          <cell r="D76" t="str">
            <v>CARTAGENA DE INDIAS (BOLIVAR)</v>
          </cell>
          <cell r="E76" t="str">
            <v>OFICIAL</v>
          </cell>
          <cell r="F76" t="str">
            <v>B</v>
          </cell>
          <cell r="G76" t="str">
            <v>365</v>
          </cell>
          <cell r="H76" t="str">
            <v>341</v>
          </cell>
          <cell r="I76" t="str">
            <v>0.6837</v>
          </cell>
          <cell r="J76" t="str">
            <v>0.689</v>
          </cell>
          <cell r="K76" t="str">
            <v>0.6565</v>
          </cell>
          <cell r="L76" t="str">
            <v>0.7187</v>
          </cell>
          <cell r="M76" t="str">
            <v>0.6546</v>
          </cell>
          <cell r="N76" t="str">
            <v>0.6845</v>
          </cell>
        </row>
        <row r="77">
          <cell r="A77" t="str">
            <v>313001003842</v>
          </cell>
          <cell r="B77" t="str">
            <v>COL. GONZALO JIMENEZ DE QUEZADA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86</v>
          </cell>
          <cell r="H77" t="str">
            <v>85</v>
          </cell>
          <cell r="I77" t="str">
            <v>0.6756</v>
          </cell>
          <cell r="J77" t="str">
            <v>0.6675</v>
          </cell>
          <cell r="K77" t="str">
            <v>0.6555</v>
          </cell>
          <cell r="L77" t="str">
            <v>0.734</v>
          </cell>
          <cell r="M77" t="str">
            <v>0.698</v>
          </cell>
          <cell r="N77" t="str">
            <v>0.6843</v>
          </cell>
        </row>
        <row r="78">
          <cell r="A78" t="str">
            <v>313001029981</v>
          </cell>
          <cell r="B78" t="str">
            <v>COLEGIO JOSÉ MARÍA GARCÍA TOLEDO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75</v>
          </cell>
          <cell r="H78" t="str">
            <v>74</v>
          </cell>
          <cell r="I78" t="str">
            <v>0.6693</v>
          </cell>
          <cell r="J78" t="str">
            <v>0.6737</v>
          </cell>
          <cell r="K78" t="str">
            <v>0.6656</v>
          </cell>
          <cell r="L78" t="str">
            <v>0.7219</v>
          </cell>
          <cell r="M78" t="str">
            <v>0.6843</v>
          </cell>
          <cell r="N78" t="str">
            <v>0.6828</v>
          </cell>
        </row>
        <row r="79">
          <cell r="A79" t="str">
            <v>313001007619</v>
          </cell>
          <cell r="B79" t="str">
            <v>CORPORACION INST. EDUC. DEL SOCORRO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B</v>
          </cell>
          <cell r="G79" t="str">
            <v>61</v>
          </cell>
          <cell r="H79" t="str">
            <v>60</v>
          </cell>
          <cell r="I79" t="str">
            <v>0.6726</v>
          </cell>
          <cell r="J79" t="str">
            <v>0.676</v>
          </cell>
          <cell r="K79" t="str">
            <v>0.6508</v>
          </cell>
          <cell r="L79" t="str">
            <v>0.7271</v>
          </cell>
          <cell r="M79" t="str">
            <v>0.6947</v>
          </cell>
          <cell r="N79" t="str">
            <v>0.6826</v>
          </cell>
        </row>
        <row r="80">
          <cell r="A80" t="str">
            <v>313001000045</v>
          </cell>
          <cell r="B80" t="str">
            <v>CORP. COL. CRISTO REY - Sede Única</v>
          </cell>
          <cell r="C80" t="str">
            <v>Establecimiento</v>
          </cell>
          <cell r="D80" t="str">
            <v>CARTAGENA (BOLIVAR)</v>
          </cell>
          <cell r="E80" t="str">
            <v>NO OFICIAL</v>
          </cell>
          <cell r="F80" t="str">
            <v>B</v>
          </cell>
          <cell r="G80" t="str">
            <v>41</v>
          </cell>
          <cell r="H80" t="str">
            <v>36</v>
          </cell>
          <cell r="I80" t="str">
            <v>0.6678</v>
          </cell>
          <cell r="J80" t="str">
            <v>0.6799</v>
          </cell>
          <cell r="K80" t="str">
            <v>0.6912</v>
          </cell>
          <cell r="L80" t="str">
            <v>0.6769</v>
          </cell>
          <cell r="M80" t="str">
            <v>0.7183</v>
          </cell>
          <cell r="N80" t="str">
            <v>0.682</v>
          </cell>
        </row>
        <row r="81">
          <cell r="A81" t="str">
            <v>313001008879</v>
          </cell>
          <cell r="B81" t="str">
            <v>INST. PESTALOZZI - Sede Única</v>
          </cell>
          <cell r="C81" t="str">
            <v>Establecimiento</v>
          </cell>
          <cell r="D81" t="str">
            <v>CARTAGENA (BOLIVAR)</v>
          </cell>
          <cell r="E81" t="str">
            <v>NO OFICIAL</v>
          </cell>
          <cell r="F81" t="str">
            <v>B</v>
          </cell>
          <cell r="G81" t="str">
            <v>98</v>
          </cell>
          <cell r="H81" t="str">
            <v>95</v>
          </cell>
          <cell r="I81" t="str">
            <v>0.6672</v>
          </cell>
          <cell r="J81" t="str">
            <v>0.675</v>
          </cell>
          <cell r="K81" t="str">
            <v>0.6646</v>
          </cell>
          <cell r="L81" t="str">
            <v>0.7028</v>
          </cell>
          <cell r="M81" t="str">
            <v>0.7036</v>
          </cell>
          <cell r="N81" t="str">
            <v>0.6794</v>
          </cell>
        </row>
        <row r="82">
          <cell r="A82" t="str">
            <v>313001007244</v>
          </cell>
          <cell r="B82" t="str">
            <v>INST. JUAN JACOBO ROUSSEAU NO.2 - Sede Única</v>
          </cell>
          <cell r="C82" t="str">
            <v>Establecimiento</v>
          </cell>
          <cell r="D82" t="str">
            <v>CARTAGENA DE INDIAS (BOLIVAR)</v>
          </cell>
          <cell r="E82" t="str">
            <v>NO OFICIAL</v>
          </cell>
          <cell r="F82" t="str">
            <v>B</v>
          </cell>
          <cell r="G82" t="str">
            <v>43</v>
          </cell>
          <cell r="H82" t="str">
            <v>42</v>
          </cell>
          <cell r="I82" t="str">
            <v>0.6533</v>
          </cell>
          <cell r="J82" t="str">
            <v>0.6787</v>
          </cell>
          <cell r="K82" t="str">
            <v>0.6496</v>
          </cell>
          <cell r="L82" t="str">
            <v>0.7224</v>
          </cell>
          <cell r="M82" t="str">
            <v>0.7173</v>
          </cell>
          <cell r="N82" t="str">
            <v>0.6792</v>
          </cell>
        </row>
        <row r="83">
          <cell r="A83" t="str">
            <v>113001000771</v>
          </cell>
          <cell r="B83" t="str">
            <v>INSTITUCION EDUCATIVA CAMILO TORRES DEL POZON - Sede Única</v>
          </cell>
          <cell r="C83" t="str">
            <v>Establecimiento</v>
          </cell>
          <cell r="D83" t="str">
            <v>CARTAGENA DE INDIAS (BOLIVAR)</v>
          </cell>
          <cell r="E83" t="str">
            <v>OFICIAL</v>
          </cell>
          <cell r="F83" t="str">
            <v>B</v>
          </cell>
          <cell r="G83" t="str">
            <v>368</v>
          </cell>
          <cell r="H83" t="str">
            <v>360</v>
          </cell>
          <cell r="I83" t="str">
            <v>0.668</v>
          </cell>
          <cell r="J83" t="str">
            <v>0.6669</v>
          </cell>
          <cell r="K83" t="str">
            <v>0.6495</v>
          </cell>
          <cell r="L83" t="str">
            <v>0.7168</v>
          </cell>
          <cell r="M83" t="str">
            <v>0.6494</v>
          </cell>
          <cell r="N83" t="str">
            <v>0.6733</v>
          </cell>
        </row>
        <row r="84">
          <cell r="A84" t="str">
            <v>113001029893</v>
          </cell>
          <cell r="B84" t="str">
            <v>I.E. ROSEDAL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B</v>
          </cell>
          <cell r="G84" t="str">
            <v>235</v>
          </cell>
          <cell r="H84" t="str">
            <v>228</v>
          </cell>
          <cell r="I84" t="str">
            <v>0.6748</v>
          </cell>
          <cell r="J84" t="str">
            <v>0.6683</v>
          </cell>
          <cell r="K84" t="str">
            <v>0.6236</v>
          </cell>
          <cell r="L84" t="str">
            <v>0.719</v>
          </cell>
          <cell r="M84" t="str">
            <v>0.6948</v>
          </cell>
          <cell r="N84" t="str">
            <v>0.6732</v>
          </cell>
        </row>
        <row r="85">
          <cell r="A85" t="str">
            <v>113001012508</v>
          </cell>
          <cell r="B85" t="str">
            <v>ESCUELA NORMAL SUPERIOR DE CARTAGENA DE INDIAS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B</v>
          </cell>
          <cell r="G85" t="str">
            <v>351</v>
          </cell>
          <cell r="H85" t="str">
            <v>343</v>
          </cell>
          <cell r="I85" t="str">
            <v>0.6433</v>
          </cell>
          <cell r="J85" t="str">
            <v>0.6536</v>
          </cell>
          <cell r="K85" t="str">
            <v>0.6655</v>
          </cell>
          <cell r="L85" t="str">
            <v>0.7235</v>
          </cell>
          <cell r="M85" t="str">
            <v>0.6874</v>
          </cell>
          <cell r="N85" t="str">
            <v>0.6727</v>
          </cell>
        </row>
        <row r="86">
          <cell r="A86" t="str">
            <v>113001007857</v>
          </cell>
          <cell r="B86" t="str">
            <v>INSTITUCION EDUCATIVA LA LIBERTAD - Sede Única</v>
          </cell>
          <cell r="C86" t="str">
            <v>Establecimiento</v>
          </cell>
          <cell r="D86" t="str">
            <v>CARTAGENA DE INDIAS (BOLIVAR)</v>
          </cell>
          <cell r="E86" t="str">
            <v>OFICIAL</v>
          </cell>
          <cell r="F86" t="str">
            <v>B</v>
          </cell>
          <cell r="G86" t="str">
            <v>201</v>
          </cell>
          <cell r="H86" t="str">
            <v>190</v>
          </cell>
          <cell r="I86" t="str">
            <v>0.6687</v>
          </cell>
          <cell r="J86" t="str">
            <v>0.6923</v>
          </cell>
          <cell r="K86" t="str">
            <v>0.6424</v>
          </cell>
          <cell r="L86" t="str">
            <v>0.6954</v>
          </cell>
          <cell r="M86" t="str">
            <v>0.6469</v>
          </cell>
          <cell r="N86" t="str">
            <v>0.6726</v>
          </cell>
        </row>
        <row r="87">
          <cell r="A87" t="str">
            <v>113001002626</v>
          </cell>
          <cell r="B87" t="str">
            <v>INSTITUCION EDUCATIVA OLGA GONZALEZ ARRAUT - Sede Única</v>
          </cell>
          <cell r="C87" t="str">
            <v>Establecimiento</v>
          </cell>
          <cell r="D87" t="str">
            <v>CARTAGENA DE INDIAS (BOLIVAR)</v>
          </cell>
          <cell r="E87" t="str">
            <v>OFICIAL</v>
          </cell>
          <cell r="F87" t="str">
            <v>C</v>
          </cell>
          <cell r="G87" t="str">
            <v>178</v>
          </cell>
          <cell r="H87" t="str">
            <v>177</v>
          </cell>
          <cell r="I87" t="str">
            <v>0.6629</v>
          </cell>
          <cell r="J87" t="str">
            <v>0.6726</v>
          </cell>
          <cell r="K87" t="str">
            <v>0.6352</v>
          </cell>
          <cell r="L87" t="str">
            <v>0.7173</v>
          </cell>
          <cell r="M87" t="str">
            <v>0.6296</v>
          </cell>
          <cell r="N87" t="str">
            <v>0.6687</v>
          </cell>
        </row>
        <row r="88">
          <cell r="A88" t="str">
            <v>313001028843</v>
          </cell>
          <cell r="B88" t="str">
            <v>COLEGIO JUAN PABLO II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86</v>
          </cell>
          <cell r="H88" t="str">
            <v>83</v>
          </cell>
          <cell r="I88" t="str">
            <v>0.6535</v>
          </cell>
          <cell r="J88" t="str">
            <v>0.6581</v>
          </cell>
          <cell r="K88" t="str">
            <v>0.6324</v>
          </cell>
          <cell r="L88" t="str">
            <v>0.6873</v>
          </cell>
          <cell r="M88" t="str">
            <v>0.7023</v>
          </cell>
          <cell r="N88" t="str">
            <v>0.6613</v>
          </cell>
        </row>
        <row r="89">
          <cell r="A89" t="str">
            <v>313001013163</v>
          </cell>
          <cell r="B89" t="str">
            <v>COLEGIO LA ENSEÑANZA - Sede Única</v>
          </cell>
          <cell r="C89" t="str">
            <v>Establecimiento</v>
          </cell>
          <cell r="D89" t="str">
            <v>CARTAGENA DE INDIAS (BOLIVAR)</v>
          </cell>
          <cell r="E89" t="str">
            <v>NO OFICIAL</v>
          </cell>
          <cell r="F89" t="str">
            <v>C</v>
          </cell>
          <cell r="G89" t="str">
            <v>123</v>
          </cell>
          <cell r="H89" t="str">
            <v>114</v>
          </cell>
          <cell r="I89" t="str">
            <v>0.6619</v>
          </cell>
          <cell r="J89" t="str">
            <v>0.6411</v>
          </cell>
          <cell r="K89" t="str">
            <v>0.6228</v>
          </cell>
          <cell r="L89" t="str">
            <v>0.7017</v>
          </cell>
          <cell r="M89" t="str">
            <v>0.711</v>
          </cell>
          <cell r="N89" t="str">
            <v>0.661</v>
          </cell>
        </row>
        <row r="90">
          <cell r="A90" t="str">
            <v>113001008268</v>
          </cell>
          <cell r="B90" t="str">
            <v>INSTITUCION EDUCATIVA MARIA CANO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76</v>
          </cell>
          <cell r="H90" t="str">
            <v>72</v>
          </cell>
          <cell r="I90" t="str">
            <v>0.6781</v>
          </cell>
          <cell r="J90" t="str">
            <v>0.6374</v>
          </cell>
          <cell r="K90" t="str">
            <v>0.627</v>
          </cell>
          <cell r="L90" t="str">
            <v>0.6978</v>
          </cell>
          <cell r="M90" t="str">
            <v>0.6555</v>
          </cell>
          <cell r="N90" t="str">
            <v>0.6597</v>
          </cell>
        </row>
        <row r="91">
          <cell r="A91" t="str">
            <v>313001008518</v>
          </cell>
          <cell r="B91" t="str">
            <v>INST. DE ENSEÑANZA MADDOX (ANTES INST. AGAZZI)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159</v>
          </cell>
          <cell r="H91" t="str">
            <v>153</v>
          </cell>
          <cell r="I91" t="str">
            <v>0.6466</v>
          </cell>
          <cell r="J91" t="str">
            <v>0.6476</v>
          </cell>
          <cell r="K91" t="str">
            <v>0.6383</v>
          </cell>
          <cell r="L91" t="str">
            <v>0.7048</v>
          </cell>
          <cell r="M91" t="str">
            <v>0.6567</v>
          </cell>
          <cell r="N91" t="str">
            <v>0.6591</v>
          </cell>
        </row>
        <row r="92">
          <cell r="A92" t="str">
            <v>313001027351</v>
          </cell>
          <cell r="B92" t="str">
            <v>COL. SAN  RAFAEL  ARCANGEL - Sede Única</v>
          </cell>
          <cell r="C92" t="str">
            <v>Establecimiento</v>
          </cell>
          <cell r="D92" t="str">
            <v>CARTAGENA DE INDIAS (BOLIVAR)</v>
          </cell>
          <cell r="E92" t="str">
            <v>NO OFICIAL</v>
          </cell>
          <cell r="F92" t="str">
            <v>C</v>
          </cell>
          <cell r="G92" t="str">
            <v>70</v>
          </cell>
          <cell r="H92" t="str">
            <v>69</v>
          </cell>
          <cell r="I92" t="str">
            <v>0.641</v>
          </cell>
          <cell r="J92" t="str">
            <v>0.6329</v>
          </cell>
          <cell r="K92" t="str">
            <v>0.6421</v>
          </cell>
          <cell r="L92" t="str">
            <v>0.7144</v>
          </cell>
          <cell r="M92" t="str">
            <v>0.6717</v>
          </cell>
          <cell r="N92" t="str">
            <v>0.6587</v>
          </cell>
        </row>
        <row r="93">
          <cell r="A93" t="str">
            <v>313001800599</v>
          </cell>
          <cell r="B93" t="str">
            <v>INSTITUTO CRISTOCENTRICO DEL CARIBE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11</v>
          </cell>
          <cell r="H93" t="str">
            <v>10</v>
          </cell>
          <cell r="I93" t="str">
            <v>0.6669</v>
          </cell>
          <cell r="J93" t="str">
            <v>0.624</v>
          </cell>
          <cell r="K93" t="str">
            <v>0.6245</v>
          </cell>
          <cell r="L93" t="str">
            <v>0.6872</v>
          </cell>
          <cell r="M93" t="str">
            <v>0.6716</v>
          </cell>
          <cell r="N93" t="str">
            <v>0.6523</v>
          </cell>
        </row>
        <row r="94">
          <cell r="A94" t="str">
            <v>313001005551</v>
          </cell>
          <cell r="B94" t="str">
            <v>COL. REAL C/GENA. - Sede Única</v>
          </cell>
          <cell r="C94" t="str">
            <v>Establecimiento</v>
          </cell>
          <cell r="D94" t="str">
            <v>CARTAGENA (BOLIVAR)</v>
          </cell>
          <cell r="E94" t="str">
            <v>NO OFICIAL</v>
          </cell>
          <cell r="F94" t="str">
            <v>C</v>
          </cell>
          <cell r="G94" t="str">
            <v>57</v>
          </cell>
          <cell r="H94" t="str">
            <v>55</v>
          </cell>
          <cell r="I94" t="str">
            <v>0.6596</v>
          </cell>
          <cell r="J94" t="str">
            <v>0.6299</v>
          </cell>
          <cell r="K94" t="str">
            <v>0.6578</v>
          </cell>
          <cell r="L94" t="str">
            <v>0.6561</v>
          </cell>
          <cell r="M94" t="str">
            <v>0.6456</v>
          </cell>
          <cell r="N94" t="str">
            <v>0.6504</v>
          </cell>
        </row>
        <row r="95">
          <cell r="A95" t="str">
            <v>113001003274</v>
          </cell>
          <cell r="B95" t="str">
            <v>INSTITUCION EDUCATIVA JOSE MANUEL RODRIGUEZ TORICES - Sede Única</v>
          </cell>
          <cell r="C95" t="str">
            <v>Establecimiento</v>
          </cell>
          <cell r="D95" t="str">
            <v>CARTAGENA DE INDIAS (BOLIVAR)</v>
          </cell>
          <cell r="E95" t="str">
            <v>OFICIAL</v>
          </cell>
          <cell r="F95" t="str">
            <v>C</v>
          </cell>
          <cell r="G95" t="str">
            <v>666</v>
          </cell>
          <cell r="H95" t="str">
            <v>591</v>
          </cell>
          <cell r="I95" t="str">
            <v>0.6511</v>
          </cell>
          <cell r="J95" t="str">
            <v>0.6444</v>
          </cell>
          <cell r="K95" t="str">
            <v>0.6107</v>
          </cell>
          <cell r="L95" t="str">
            <v>0.695</v>
          </cell>
          <cell r="M95" t="str">
            <v>0.6341</v>
          </cell>
          <cell r="N95" t="str">
            <v>0.6491</v>
          </cell>
        </row>
        <row r="96">
          <cell r="A96" t="str">
            <v>113001000437</v>
          </cell>
          <cell r="B96" t="str">
            <v>I.E. REPUBLICA DE ARGENTINA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222</v>
          </cell>
          <cell r="H96" t="str">
            <v>215</v>
          </cell>
          <cell r="I96" t="str">
            <v>0.6453</v>
          </cell>
          <cell r="J96" t="str">
            <v>0.6428</v>
          </cell>
          <cell r="K96" t="str">
            <v>0.6151</v>
          </cell>
          <cell r="L96" t="str">
            <v>0.6834</v>
          </cell>
          <cell r="M96" t="str">
            <v>0.6619</v>
          </cell>
          <cell r="N96" t="str">
            <v>0.6478</v>
          </cell>
        </row>
        <row r="97">
          <cell r="A97" t="str">
            <v>113001001336</v>
          </cell>
          <cell r="B97" t="str">
            <v>INSTITUCION EDUCATIVA JOHN F KENNEDY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392</v>
          </cell>
          <cell r="H97" t="str">
            <v>373</v>
          </cell>
          <cell r="I97" t="str">
            <v>0.6573</v>
          </cell>
          <cell r="J97" t="str">
            <v>0.6453</v>
          </cell>
          <cell r="K97" t="str">
            <v>0.604</v>
          </cell>
          <cell r="L97" t="str">
            <v>0.693</v>
          </cell>
          <cell r="M97" t="str">
            <v>0.6137</v>
          </cell>
          <cell r="N97" t="str">
            <v>0.6471</v>
          </cell>
        </row>
        <row r="98">
          <cell r="A98" t="str">
            <v>113001000852</v>
          </cell>
          <cell r="B98" t="str">
            <v>INSTITUCION EDUCATIVA NUESTRA SRA DEL CARMEN - Sede Única</v>
          </cell>
          <cell r="C98" t="str">
            <v>Establecimiento</v>
          </cell>
          <cell r="D98" t="str">
            <v>CARTAGENA DE INDIAS (BOLIVAR)</v>
          </cell>
          <cell r="E98" t="str">
            <v>OFICIAL</v>
          </cell>
          <cell r="F98" t="str">
            <v>C</v>
          </cell>
          <cell r="G98" t="str">
            <v>819</v>
          </cell>
          <cell r="H98" t="str">
            <v>781</v>
          </cell>
          <cell r="I98" t="str">
            <v>0.6379</v>
          </cell>
          <cell r="J98" t="str">
            <v>0.6509</v>
          </cell>
          <cell r="K98" t="str">
            <v>0.611</v>
          </cell>
          <cell r="L98" t="str">
            <v>0.6864</v>
          </cell>
          <cell r="M98" t="str">
            <v>0.6324</v>
          </cell>
          <cell r="N98" t="str">
            <v>0.6455</v>
          </cell>
        </row>
        <row r="99">
          <cell r="A99" t="str">
            <v>113001000038</v>
          </cell>
          <cell r="B99" t="str">
            <v>COL. GRAN COLOMBIA - Sede Única</v>
          </cell>
          <cell r="C99" t="str">
            <v>Establecimiento</v>
          </cell>
          <cell r="D99" t="str">
            <v>CARTAGENA (BOLIVAR)</v>
          </cell>
          <cell r="E99" t="str">
            <v>NO OFICIAL</v>
          </cell>
          <cell r="F99" t="str">
            <v>C</v>
          </cell>
          <cell r="G99" t="str">
            <v>21</v>
          </cell>
          <cell r="H99" t="str">
            <v>21</v>
          </cell>
          <cell r="I99" t="str">
            <v>0.6428</v>
          </cell>
          <cell r="J99" t="str">
            <v>0.6481</v>
          </cell>
          <cell r="K99" t="str">
            <v>0.6505</v>
          </cell>
          <cell r="L99" t="str">
            <v>0.6341</v>
          </cell>
          <cell r="M99" t="str">
            <v>0.6514</v>
          </cell>
          <cell r="N99" t="str">
            <v>0.6445</v>
          </cell>
        </row>
        <row r="100">
          <cell r="A100" t="str">
            <v>113001000721</v>
          </cell>
          <cell r="B100" t="str">
            <v>INSTITUCION EDUCATIVA LUIS CARLOS LOPEZ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332</v>
          </cell>
          <cell r="H100" t="str">
            <v>323</v>
          </cell>
          <cell r="I100" t="str">
            <v>0.6339</v>
          </cell>
          <cell r="J100" t="str">
            <v>0.6371</v>
          </cell>
          <cell r="K100" t="str">
            <v>0.61</v>
          </cell>
          <cell r="L100" t="str">
            <v>0.6837</v>
          </cell>
          <cell r="M100" t="str">
            <v>0.6708</v>
          </cell>
          <cell r="N100" t="str">
            <v>0.6435</v>
          </cell>
        </row>
        <row r="101">
          <cell r="A101" t="str">
            <v>313001003834</v>
          </cell>
          <cell r="B101" t="str">
            <v>LIC. PEDRO DE HEREDIA - MIXTO - Sede Única</v>
          </cell>
          <cell r="C101" t="str">
            <v>Establecimiento</v>
          </cell>
          <cell r="D101" t="str">
            <v>CARTAGENA (BOLIVAR)</v>
          </cell>
          <cell r="E101" t="str">
            <v>NO OFICIAL</v>
          </cell>
          <cell r="F101" t="str">
            <v>C</v>
          </cell>
          <cell r="G101" t="str">
            <v>29</v>
          </cell>
          <cell r="H101" t="str">
            <v>28</v>
          </cell>
          <cell r="I101" t="str">
            <v>0.6618</v>
          </cell>
          <cell r="J101" t="str">
            <v>0.6201</v>
          </cell>
          <cell r="K101" t="str">
            <v>0.6435</v>
          </cell>
          <cell r="L101" t="str">
            <v>0.6479</v>
          </cell>
          <cell r="M101" t="str">
            <v>0.6396</v>
          </cell>
          <cell r="N101" t="str">
            <v>0.643</v>
          </cell>
        </row>
        <row r="102">
          <cell r="A102" t="str">
            <v>113001001697</v>
          </cell>
          <cell r="B102" t="str">
            <v>INSTITUCION EDUCATIVA MANUELA BELTRAN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292</v>
          </cell>
          <cell r="H102" t="str">
            <v>267</v>
          </cell>
          <cell r="I102" t="str">
            <v>0.6554</v>
          </cell>
          <cell r="J102" t="str">
            <v>0.6456</v>
          </cell>
          <cell r="K102" t="str">
            <v>0.5991</v>
          </cell>
          <cell r="L102" t="str">
            <v>0.6785</v>
          </cell>
          <cell r="M102" t="str">
            <v>0.6196</v>
          </cell>
          <cell r="N102" t="str">
            <v>0.6427</v>
          </cell>
        </row>
        <row r="103">
          <cell r="A103" t="str">
            <v>113001001972</v>
          </cell>
          <cell r="B103" t="str">
            <v>COL. SEMINARIO DE C/GENA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509</v>
          </cell>
          <cell r="H103" t="str">
            <v>495</v>
          </cell>
          <cell r="I103" t="str">
            <v>0.634</v>
          </cell>
          <cell r="J103" t="str">
            <v>0.6383</v>
          </cell>
          <cell r="K103" t="str">
            <v>0.6155</v>
          </cell>
          <cell r="L103" t="str">
            <v>0.6818</v>
          </cell>
          <cell r="M103" t="str">
            <v>0.6401</v>
          </cell>
          <cell r="N103" t="str">
            <v>0.6422</v>
          </cell>
        </row>
        <row r="104">
          <cell r="A104" t="str">
            <v>413001013176</v>
          </cell>
          <cell r="B104" t="str">
            <v>FUNDACION EDUCATIVA INSTITUTO ECOLÓGICO BARBACOAS - Sede Única</v>
          </cell>
          <cell r="C104" t="str">
            <v>Establecimiento</v>
          </cell>
          <cell r="D104" t="str">
            <v>CARTAGENA DE INDIAS (BOLIVAR)</v>
          </cell>
          <cell r="E104" t="str">
            <v>NO OFICIAL</v>
          </cell>
          <cell r="F104" t="str">
            <v>C</v>
          </cell>
          <cell r="G104" t="str">
            <v>96</v>
          </cell>
          <cell r="H104" t="str">
            <v>96</v>
          </cell>
          <cell r="I104" t="str">
            <v>0.6593</v>
          </cell>
          <cell r="J104" t="str">
            <v>0.649</v>
          </cell>
          <cell r="K104" t="str">
            <v>0.6032</v>
          </cell>
          <cell r="L104" t="str">
            <v>0.6586</v>
          </cell>
          <cell r="M104" t="str">
            <v>0.6331</v>
          </cell>
          <cell r="N104" t="str">
            <v>0.6418</v>
          </cell>
        </row>
        <row r="105">
          <cell r="A105" t="str">
            <v>313001027059</v>
          </cell>
          <cell r="B105" t="str">
            <v>CONC. ESCOLAR BERTHA SUTTNER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153</v>
          </cell>
          <cell r="H105" t="str">
            <v>145</v>
          </cell>
          <cell r="I105" t="str">
            <v>0.6568</v>
          </cell>
          <cell r="J105" t="str">
            <v>0.6679</v>
          </cell>
          <cell r="K105" t="str">
            <v>0.594</v>
          </cell>
          <cell r="L105" t="str">
            <v>0.6583</v>
          </cell>
          <cell r="M105" t="str">
            <v>0.5964</v>
          </cell>
          <cell r="N105" t="str">
            <v>0.6406</v>
          </cell>
        </row>
        <row r="106">
          <cell r="A106" t="str">
            <v>113001004289</v>
          </cell>
          <cell r="B106" t="str">
            <v>INSTITUCION EDUCATIVA SAN LUCAS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408</v>
          </cell>
          <cell r="H106" t="str">
            <v>404</v>
          </cell>
          <cell r="I106" t="str">
            <v>0.6418</v>
          </cell>
          <cell r="J106" t="str">
            <v>0.6426</v>
          </cell>
          <cell r="K106" t="str">
            <v>0.5998</v>
          </cell>
          <cell r="L106" t="str">
            <v>0.6835</v>
          </cell>
          <cell r="M106" t="str">
            <v>0.6224</v>
          </cell>
          <cell r="N106" t="str">
            <v>0.6404</v>
          </cell>
        </row>
        <row r="107">
          <cell r="A107" t="str">
            <v>113001002413</v>
          </cell>
          <cell r="B107" t="str">
            <v>INSTITUCION EDUCATIVA MADRE LAURA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321</v>
          </cell>
          <cell r="H107" t="str">
            <v>318</v>
          </cell>
          <cell r="I107" t="str">
            <v>0.6501</v>
          </cell>
          <cell r="J107" t="str">
            <v>0.6486</v>
          </cell>
          <cell r="K107" t="str">
            <v>0.5898</v>
          </cell>
          <cell r="L107" t="str">
            <v>0.6749</v>
          </cell>
          <cell r="M107" t="str">
            <v>0.6266</v>
          </cell>
          <cell r="N107" t="str">
            <v>0.6398</v>
          </cell>
        </row>
        <row r="108">
          <cell r="A108" t="str">
            <v>313001008411</v>
          </cell>
          <cell r="B108" t="str">
            <v>INSTITUCION EDUCATIVA FE Y ALEGRIA EL PROGRESO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205</v>
          </cell>
          <cell r="H108" t="str">
            <v>192</v>
          </cell>
          <cell r="I108" t="str">
            <v>0.6375</v>
          </cell>
          <cell r="J108" t="str">
            <v>0.6361</v>
          </cell>
          <cell r="K108" t="str">
            <v>0.611</v>
          </cell>
          <cell r="L108" t="str">
            <v>0.6801</v>
          </cell>
          <cell r="M108" t="str">
            <v>0.6089</v>
          </cell>
          <cell r="N108" t="str">
            <v>0.6387</v>
          </cell>
        </row>
        <row r="109">
          <cell r="A109" t="str">
            <v>313001029116</v>
          </cell>
          <cell r="B109" t="str">
            <v>INSTITUCION EDUC COMUNITARIA LIRIO DE LOS VALLES - Sede Única</v>
          </cell>
          <cell r="C109" t="str">
            <v>Establecimiento</v>
          </cell>
          <cell r="D109" t="str">
            <v>CARTAGENA DE INDIAS (BOLIVAR)</v>
          </cell>
          <cell r="E109" t="str">
            <v>NO OFICIAL</v>
          </cell>
          <cell r="F109" t="str">
            <v>C</v>
          </cell>
          <cell r="G109" t="str">
            <v>11</v>
          </cell>
          <cell r="H109" t="str">
            <v>11</v>
          </cell>
          <cell r="I109" t="str">
            <v>0.6272</v>
          </cell>
          <cell r="J109" t="str">
            <v>0.6335</v>
          </cell>
          <cell r="K109" t="str">
            <v>0.6102</v>
          </cell>
          <cell r="L109" t="str">
            <v>0.6949</v>
          </cell>
          <cell r="M109" t="str">
            <v>0.6039</v>
          </cell>
          <cell r="N109" t="str">
            <v>0.6386</v>
          </cell>
        </row>
        <row r="110">
          <cell r="A110" t="str">
            <v>313001009417</v>
          </cell>
          <cell r="B110" t="str">
            <v>LIC. CRISTOBAL COLON - Sede Única</v>
          </cell>
          <cell r="C110" t="str">
            <v>Establecimiento</v>
          </cell>
          <cell r="D110" t="str">
            <v>CARTAGENA (BOLIVAR)</v>
          </cell>
          <cell r="E110" t="str">
            <v>NO OFICIAL</v>
          </cell>
          <cell r="F110" t="str">
            <v>C</v>
          </cell>
          <cell r="G110" t="str">
            <v>17</v>
          </cell>
          <cell r="H110" t="str">
            <v>17</v>
          </cell>
          <cell r="I110" t="str">
            <v>0.6511</v>
          </cell>
          <cell r="J110" t="str">
            <v>0.6342</v>
          </cell>
          <cell r="K110" t="str">
            <v>0.6264</v>
          </cell>
          <cell r="L110" t="str">
            <v>0.6439</v>
          </cell>
          <cell r="M110" t="str">
            <v>0.6308</v>
          </cell>
          <cell r="N110" t="str">
            <v>0.6383</v>
          </cell>
        </row>
        <row r="111">
          <cell r="A111" t="str">
            <v>313001009204</v>
          </cell>
          <cell r="B111" t="str">
            <v>INST. INTEGRAL NUEVA COLOMBIA (INST. INF.MI SONRISA) - Sede Única</v>
          </cell>
          <cell r="C111" t="str">
            <v>Establecimiento</v>
          </cell>
          <cell r="D111" t="str">
            <v>CARTAGENA DE INDIAS (BOLIVAR)</v>
          </cell>
          <cell r="E111" t="str">
            <v>NO OFICIAL</v>
          </cell>
          <cell r="F111" t="str">
            <v>C</v>
          </cell>
          <cell r="G111" t="str">
            <v>100</v>
          </cell>
          <cell r="H111" t="str">
            <v>99</v>
          </cell>
          <cell r="I111" t="str">
            <v>0.6211</v>
          </cell>
          <cell r="J111" t="str">
            <v>0.628</v>
          </cell>
          <cell r="K111" t="str">
            <v>0.6324</v>
          </cell>
          <cell r="L111" t="str">
            <v>0.6719</v>
          </cell>
          <cell r="M111" t="str">
            <v>0.6258</v>
          </cell>
          <cell r="N111" t="str">
            <v>0.6374</v>
          </cell>
        </row>
        <row r="112">
          <cell r="A112" t="str">
            <v>313001006159</v>
          </cell>
          <cell r="B112" t="str">
            <v>CORPORACION INSTITUTO CARTAGENA - Sede Única</v>
          </cell>
          <cell r="C112" t="str">
            <v>Establecimiento</v>
          </cell>
          <cell r="D112" t="str">
            <v>CARTAGENA (BOLIVAR)</v>
          </cell>
          <cell r="E112" t="str">
            <v>NO OFICIAL</v>
          </cell>
          <cell r="F112" t="str">
            <v>C</v>
          </cell>
          <cell r="G112" t="str">
            <v>63</v>
          </cell>
          <cell r="H112" t="str">
            <v>63</v>
          </cell>
          <cell r="I112" t="str">
            <v>0.6234</v>
          </cell>
          <cell r="J112" t="str">
            <v>0.6184</v>
          </cell>
          <cell r="K112" t="str">
            <v>0.6289</v>
          </cell>
          <cell r="L112" t="str">
            <v>0.6805</v>
          </cell>
          <cell r="M112" t="str">
            <v>0.633</v>
          </cell>
          <cell r="N112" t="str">
            <v>0.6374</v>
          </cell>
        </row>
        <row r="113">
          <cell r="A113" t="str">
            <v>313001028322</v>
          </cell>
          <cell r="B113" t="str">
            <v>COL. CAMPIÑA REAL - Sede Única</v>
          </cell>
          <cell r="C113" t="str">
            <v>Establecimiento</v>
          </cell>
          <cell r="D113" t="str">
            <v>CARTAGENA (BOLIVAR)</v>
          </cell>
          <cell r="E113" t="str">
            <v>NO OFICIAL</v>
          </cell>
          <cell r="F113" t="str">
            <v>C</v>
          </cell>
          <cell r="G113" t="str">
            <v>56</v>
          </cell>
          <cell r="H113" t="str">
            <v>51</v>
          </cell>
          <cell r="I113" t="str">
            <v>0.622</v>
          </cell>
          <cell r="J113" t="str">
            <v>0.6197</v>
          </cell>
          <cell r="K113" t="str">
            <v>0.6545</v>
          </cell>
          <cell r="L113" t="str">
            <v>0.6414</v>
          </cell>
          <cell r="M113" t="str">
            <v>0.6478</v>
          </cell>
          <cell r="N113" t="str">
            <v>0.6354</v>
          </cell>
        </row>
        <row r="114">
          <cell r="A114" t="str">
            <v>413001007630</v>
          </cell>
          <cell r="B114" t="str">
            <v>COL. CARIBE REAL - Sede Única</v>
          </cell>
          <cell r="C114" t="str">
            <v>Establecimiento</v>
          </cell>
          <cell r="D114" t="str">
            <v>CARTAGENA (BOLIVAR)</v>
          </cell>
          <cell r="E114" t="str">
            <v>NO OFICIAL</v>
          </cell>
          <cell r="F114" t="str">
            <v>C</v>
          </cell>
          <cell r="G114" t="str">
            <v>99</v>
          </cell>
          <cell r="H114" t="str">
            <v>98</v>
          </cell>
          <cell r="I114" t="str">
            <v>0.6351</v>
          </cell>
          <cell r="J114" t="str">
            <v>0.6179</v>
          </cell>
          <cell r="K114" t="str">
            <v>0.633</v>
          </cell>
          <cell r="L114" t="str">
            <v>0.6435</v>
          </cell>
          <cell r="M114" t="str">
            <v>0.6524</v>
          </cell>
          <cell r="N114" t="str">
            <v>0.6339</v>
          </cell>
        </row>
        <row r="115">
          <cell r="A115" t="str">
            <v>113001005374</v>
          </cell>
          <cell r="B115" t="str">
            <v>INSTITUCION EDUCATIVA ANTONIA SANTOS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C</v>
          </cell>
          <cell r="G115" t="str">
            <v>321</v>
          </cell>
          <cell r="H115" t="str">
            <v>299</v>
          </cell>
          <cell r="I115" t="str">
            <v>0.6386</v>
          </cell>
          <cell r="J115" t="str">
            <v>0.6423</v>
          </cell>
          <cell r="K115" t="str">
            <v>0.5839</v>
          </cell>
          <cell r="L115" t="str">
            <v>0.6606</v>
          </cell>
          <cell r="M115" t="str">
            <v>0.6389</v>
          </cell>
          <cell r="N115" t="str">
            <v>0.6319</v>
          </cell>
        </row>
        <row r="116">
          <cell r="A116" t="str">
            <v>113001004149</v>
          </cell>
          <cell r="B116" t="str">
            <v>INSTITUCION EDUCATIVA JUAN JOSE NIETO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569</v>
          </cell>
          <cell r="H116" t="str">
            <v>517</v>
          </cell>
          <cell r="I116" t="str">
            <v>0.6277</v>
          </cell>
          <cell r="J116" t="str">
            <v>0.6209</v>
          </cell>
          <cell r="K116" t="str">
            <v>0.6029</v>
          </cell>
          <cell r="L116" t="str">
            <v>0.6773</v>
          </cell>
          <cell r="M116" t="str">
            <v>0.6206</v>
          </cell>
          <cell r="N116" t="str">
            <v>0.6313</v>
          </cell>
        </row>
        <row r="117">
          <cell r="A117" t="str">
            <v>113001002812</v>
          </cell>
          <cell r="B117" t="str">
            <v>INSTITUCION EDUCATIVA MARIA REINA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253</v>
          </cell>
          <cell r="H117" t="str">
            <v>232</v>
          </cell>
          <cell r="I117" t="str">
            <v>0.6328</v>
          </cell>
          <cell r="J117" t="str">
            <v>0.6317</v>
          </cell>
          <cell r="K117" t="str">
            <v>0.5952</v>
          </cell>
          <cell r="L117" t="str">
            <v>0.673</v>
          </cell>
          <cell r="M117" t="str">
            <v>0.6076</v>
          </cell>
          <cell r="N117" t="str">
            <v>0.6312</v>
          </cell>
        </row>
        <row r="118">
          <cell r="A118" t="str">
            <v>113001001581</v>
          </cell>
          <cell r="B118" t="str">
            <v>I.E. DE FREDONIA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C</v>
          </cell>
          <cell r="G118" t="str">
            <v>108</v>
          </cell>
          <cell r="H118" t="str">
            <v>105</v>
          </cell>
          <cell r="I118" t="str">
            <v>0.6377</v>
          </cell>
          <cell r="J118" t="str">
            <v>0.6326</v>
          </cell>
          <cell r="K118" t="str">
            <v>0.6058</v>
          </cell>
          <cell r="L118" t="str">
            <v>0.6649</v>
          </cell>
          <cell r="M118" t="str">
            <v>0.5644</v>
          </cell>
          <cell r="N118" t="str">
            <v>0.6298</v>
          </cell>
        </row>
        <row r="119">
          <cell r="A119" t="str">
            <v>113001028483</v>
          </cell>
          <cell r="B119" t="str">
            <v>INSTITUCION EDUCATIVA CASD MANUELA BELTRAN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156</v>
          </cell>
          <cell r="H119" t="str">
            <v>148</v>
          </cell>
          <cell r="I119" t="str">
            <v>0.641</v>
          </cell>
          <cell r="J119" t="str">
            <v>0.643</v>
          </cell>
          <cell r="K119" t="str">
            <v>0.581</v>
          </cell>
          <cell r="L119" t="str">
            <v>0.6655</v>
          </cell>
          <cell r="M119" t="str">
            <v>0.5964</v>
          </cell>
          <cell r="N119" t="str">
            <v>0.6298</v>
          </cell>
        </row>
        <row r="120">
          <cell r="A120" t="str">
            <v>113001000259</v>
          </cell>
          <cell r="B120" t="str">
            <v>INSTITUCIÓN EDUCATIVA VALORES UNIDOS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181</v>
          </cell>
          <cell r="H120" t="str">
            <v>169</v>
          </cell>
          <cell r="I120" t="str">
            <v>0.5999</v>
          </cell>
          <cell r="J120" t="str">
            <v>0.6118</v>
          </cell>
          <cell r="K120" t="str">
            <v>0.6251</v>
          </cell>
          <cell r="L120" t="str">
            <v>0.6866</v>
          </cell>
          <cell r="M120" t="str">
            <v>0.6129</v>
          </cell>
          <cell r="N120" t="str">
            <v>0.6295</v>
          </cell>
        </row>
        <row r="121">
          <cell r="A121" t="str">
            <v>113001028927</v>
          </cell>
          <cell r="B121" t="str">
            <v>INSTITUCION EDUCATIVA CIUDADELA 2000 -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321</v>
          </cell>
          <cell r="H121" t="str">
            <v>312</v>
          </cell>
          <cell r="I121" t="str">
            <v>0.6197</v>
          </cell>
          <cell r="J121" t="str">
            <v>0.6227</v>
          </cell>
          <cell r="K121" t="str">
            <v>0.6065</v>
          </cell>
          <cell r="L121" t="str">
            <v>0.6778</v>
          </cell>
          <cell r="M121" t="str">
            <v>0.5862</v>
          </cell>
          <cell r="N121" t="str">
            <v>0.6282</v>
          </cell>
        </row>
        <row r="122">
          <cell r="A122" t="str">
            <v>313001004750</v>
          </cell>
          <cell r="B122" t="str">
            <v>INSTITUCION EDUCATIVA MADRE GABRIELA DE SAN MARTIN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C</v>
          </cell>
          <cell r="G122" t="str">
            <v>316</v>
          </cell>
          <cell r="H122" t="str">
            <v>310</v>
          </cell>
          <cell r="I122" t="str">
            <v>0.6384</v>
          </cell>
          <cell r="J122" t="str">
            <v>0.6258</v>
          </cell>
          <cell r="K122" t="str">
            <v>0.5838</v>
          </cell>
          <cell r="L122" t="str">
            <v>0.673</v>
          </cell>
          <cell r="M122" t="str">
            <v>0.5776</v>
          </cell>
          <cell r="N122" t="str">
            <v>0.6262</v>
          </cell>
        </row>
        <row r="123">
          <cell r="A123" t="str">
            <v>113001000879</v>
          </cell>
          <cell r="B123" t="str">
            <v>INSTITUCION EDUCATIVA SANTA MARIA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C</v>
          </cell>
          <cell r="G123" t="str">
            <v>431</v>
          </cell>
          <cell r="H123" t="str">
            <v>420</v>
          </cell>
          <cell r="I123" t="str">
            <v>0.6154</v>
          </cell>
          <cell r="J123" t="str">
            <v>0.6136</v>
          </cell>
          <cell r="K123" t="str">
            <v>0.6032</v>
          </cell>
          <cell r="L123" t="str">
            <v>0.6786</v>
          </cell>
          <cell r="M123" t="str">
            <v>0.599</v>
          </cell>
          <cell r="N123" t="str">
            <v>0.6255</v>
          </cell>
        </row>
        <row r="124">
          <cell r="A124" t="str">
            <v>113001028469</v>
          </cell>
          <cell r="B124" t="str">
            <v>INSTITUCION EDUCATIVA RAFAEL NU?EZ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C</v>
          </cell>
          <cell r="G124" t="str">
            <v>202</v>
          </cell>
          <cell r="H124" t="str">
            <v>187</v>
          </cell>
          <cell r="I124" t="str">
            <v>0.6199</v>
          </cell>
          <cell r="J124" t="str">
            <v>0.6134</v>
          </cell>
          <cell r="K124" t="str">
            <v>0.5953</v>
          </cell>
          <cell r="L124" t="str">
            <v>0.6794</v>
          </cell>
          <cell r="M124" t="str">
            <v>0.6008</v>
          </cell>
          <cell r="N124" t="str">
            <v>0.625</v>
          </cell>
        </row>
        <row r="125">
          <cell r="A125" t="str">
            <v>113001000241</v>
          </cell>
          <cell r="B125" t="str">
            <v>INSTITUCION EDUCATIVA NUESTRO ESFUERZO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C</v>
          </cell>
          <cell r="G125" t="str">
            <v>219</v>
          </cell>
          <cell r="H125" t="str">
            <v>202</v>
          </cell>
          <cell r="I125" t="str">
            <v>0.6435</v>
          </cell>
          <cell r="J125" t="str">
            <v>0.6189</v>
          </cell>
          <cell r="K125" t="str">
            <v>0.5829</v>
          </cell>
          <cell r="L125" t="str">
            <v>0.6642</v>
          </cell>
          <cell r="M125" t="str">
            <v>0.5933</v>
          </cell>
          <cell r="N125" t="str">
            <v>0.6248</v>
          </cell>
        </row>
        <row r="126">
          <cell r="A126" t="str">
            <v>113001005358</v>
          </cell>
          <cell r="B126" t="str">
            <v>INSTITUCION EDUCATIVA ALBERTO E. FERNANDEZ BAENA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C</v>
          </cell>
          <cell r="G126" t="str">
            <v>247</v>
          </cell>
          <cell r="H126" t="str">
            <v>222</v>
          </cell>
          <cell r="I126" t="str">
            <v>0.6158</v>
          </cell>
          <cell r="J126" t="str">
            <v>0.6153</v>
          </cell>
          <cell r="K126" t="str">
            <v>0.6041</v>
          </cell>
          <cell r="L126" t="str">
            <v>0.6705</v>
          </cell>
          <cell r="M126" t="str">
            <v>0.6019</v>
          </cell>
          <cell r="N126" t="str">
            <v>0.6245</v>
          </cell>
        </row>
        <row r="127">
          <cell r="A127" t="str">
            <v>313001006281</v>
          </cell>
          <cell r="B127" t="str">
            <v>CORP. COL. AMOR A BOLIVAR - Sede Única</v>
          </cell>
          <cell r="C127" t="str">
            <v>Establecimiento</v>
          </cell>
          <cell r="D127" t="str">
            <v>CARTAGENA DE INDIAS (BOLIVAR)</v>
          </cell>
          <cell r="E127" t="str">
            <v>NO OFICIAL</v>
          </cell>
          <cell r="F127" t="str">
            <v>C</v>
          </cell>
          <cell r="G127" t="str">
            <v>100</v>
          </cell>
          <cell r="H127" t="str">
            <v>83</v>
          </cell>
          <cell r="I127" t="str">
            <v>0.6297</v>
          </cell>
          <cell r="J127" t="str">
            <v>0.6144</v>
          </cell>
          <cell r="K127" t="str">
            <v>0.5861</v>
          </cell>
          <cell r="L127" t="str">
            <v>0.6611</v>
          </cell>
          <cell r="M127" t="str">
            <v>0.6357</v>
          </cell>
          <cell r="N127" t="str">
            <v>0.6238</v>
          </cell>
        </row>
        <row r="128">
          <cell r="A128" t="str">
            <v>113001030093</v>
          </cell>
          <cell r="B128" t="str">
            <v>INSTITUCION EDUCATIVA FUNDACION PIES DESCALZOS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D</v>
          </cell>
          <cell r="G128" t="str">
            <v>129</v>
          </cell>
          <cell r="H128" t="str">
            <v>127</v>
          </cell>
          <cell r="I128" t="str">
            <v>0.6085</v>
          </cell>
          <cell r="J128" t="str">
            <v>0.6044</v>
          </cell>
          <cell r="K128" t="str">
            <v>0.5997</v>
          </cell>
          <cell r="L128" t="str">
            <v>0.6654</v>
          </cell>
          <cell r="M128" t="str">
            <v>0.6025</v>
          </cell>
          <cell r="N128" t="str">
            <v>0.6182</v>
          </cell>
        </row>
        <row r="129">
          <cell r="A129" t="str">
            <v>313001013538</v>
          </cell>
          <cell r="B129" t="str">
            <v>CORPORACION EDUCATIVA SAN JOSE - Sede Única</v>
          </cell>
          <cell r="C129" t="str">
            <v>Establecimiento</v>
          </cell>
          <cell r="D129" t="str">
            <v>CARTAGENA (BOLIVAR)</v>
          </cell>
          <cell r="E129" t="str">
            <v>NO OFICIAL</v>
          </cell>
          <cell r="F129" t="str">
            <v>D</v>
          </cell>
          <cell r="G129" t="str">
            <v>226</v>
          </cell>
          <cell r="H129" t="str">
            <v>225</v>
          </cell>
          <cell r="I129" t="str">
            <v>0.6085</v>
          </cell>
          <cell r="J129" t="str">
            <v>0.6123</v>
          </cell>
          <cell r="K129" t="str">
            <v>0.618</v>
          </cell>
          <cell r="L129" t="str">
            <v>0.6303</v>
          </cell>
          <cell r="M129" t="str">
            <v>0.6177</v>
          </cell>
          <cell r="N129" t="str">
            <v>0.6173</v>
          </cell>
        </row>
        <row r="130">
          <cell r="A130" t="str">
            <v>313001007040</v>
          </cell>
          <cell r="B130" t="str">
            <v>COL. MARIA MONTESORRI - Sede Única</v>
          </cell>
          <cell r="C130" t="str">
            <v>Establecimiento</v>
          </cell>
          <cell r="D130" t="str">
            <v>CARTAGENA DE INDIAS (BOLIVAR)</v>
          </cell>
          <cell r="E130" t="str">
            <v>NO OFICIAL</v>
          </cell>
          <cell r="F130" t="str">
            <v>D</v>
          </cell>
          <cell r="G130" t="str">
            <v>84</v>
          </cell>
          <cell r="H130" t="str">
            <v>73</v>
          </cell>
          <cell r="I130" t="str">
            <v>0.6027</v>
          </cell>
          <cell r="J130" t="str">
            <v>0.6066</v>
          </cell>
          <cell r="K130" t="str">
            <v>0.5956</v>
          </cell>
          <cell r="L130" t="str">
            <v>0.6558</v>
          </cell>
          <cell r="M130" t="str">
            <v>0.6152</v>
          </cell>
          <cell r="N130" t="str">
            <v>0.6152</v>
          </cell>
        </row>
        <row r="131">
          <cell r="A131" t="str">
            <v>113001028421</v>
          </cell>
          <cell r="B131" t="str">
            <v>INSTITUCION EDUCATIVA 14 DE FEBRERO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186</v>
          </cell>
          <cell r="H131" t="str">
            <v>179</v>
          </cell>
          <cell r="I131" t="str">
            <v>0.6199</v>
          </cell>
          <cell r="J131" t="str">
            <v>0.6232</v>
          </cell>
          <cell r="K131" t="str">
            <v>0.5836</v>
          </cell>
          <cell r="L131" t="str">
            <v>0.65</v>
          </cell>
          <cell r="M131" t="str">
            <v>0.5601</v>
          </cell>
          <cell r="N131" t="str">
            <v>0.6146</v>
          </cell>
        </row>
        <row r="132">
          <cell r="A132" t="str">
            <v>113001002952</v>
          </cell>
          <cell r="B132" t="str">
            <v>INSTITUCION EDUCATIVA DE TERNERA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211</v>
          </cell>
          <cell r="H132" t="str">
            <v>192</v>
          </cell>
          <cell r="I132" t="str">
            <v>0.6065</v>
          </cell>
          <cell r="J132" t="str">
            <v>0.6035</v>
          </cell>
          <cell r="K132" t="str">
            <v>0.5805</v>
          </cell>
          <cell r="L132" t="str">
            <v>0.6659</v>
          </cell>
          <cell r="M132" t="str">
            <v>0.6173</v>
          </cell>
          <cell r="N132" t="str">
            <v>0.6144</v>
          </cell>
        </row>
        <row r="133">
          <cell r="A133" t="str">
            <v>113001020969</v>
          </cell>
          <cell r="B133" t="str">
            <v>INSTITUCION EDUCATIVA FRANCISCO DE PAULA SANTANDER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158</v>
          </cell>
          <cell r="H133" t="str">
            <v>152</v>
          </cell>
          <cell r="I133" t="str">
            <v>0.6212</v>
          </cell>
          <cell r="J133" t="str">
            <v>0.6095</v>
          </cell>
          <cell r="K133" t="str">
            <v>0.5613</v>
          </cell>
          <cell r="L133" t="str">
            <v>0.6582</v>
          </cell>
          <cell r="M133" t="str">
            <v>0.6023</v>
          </cell>
          <cell r="N133" t="str">
            <v>0.6118</v>
          </cell>
        </row>
        <row r="134">
          <cell r="A134" t="str">
            <v>313001012868</v>
          </cell>
          <cell r="B134" t="str">
            <v>CORPORACION TECNICA INSTITUTO ROCHY - Sede Única</v>
          </cell>
          <cell r="C134" t="str">
            <v>Establecimiento</v>
          </cell>
          <cell r="D134" t="str">
            <v>CARTAGENA DE INDIAS (BOLIVAR)</v>
          </cell>
          <cell r="E134" t="str">
            <v>NO OFICIAL</v>
          </cell>
          <cell r="F134" t="str">
            <v>D</v>
          </cell>
          <cell r="G134" t="str">
            <v>74</v>
          </cell>
          <cell r="H134" t="str">
            <v>73</v>
          </cell>
          <cell r="I134" t="str">
            <v>0.6081</v>
          </cell>
          <cell r="J134" t="str">
            <v>0.6058</v>
          </cell>
          <cell r="K134" t="str">
            <v>0.5722</v>
          </cell>
          <cell r="L134" t="str">
            <v>0.6548</v>
          </cell>
          <cell r="M134" t="str">
            <v>0.6077</v>
          </cell>
          <cell r="N134" t="str">
            <v>0.61</v>
          </cell>
        </row>
        <row r="135">
          <cell r="A135" t="str">
            <v>313001028985</v>
          </cell>
          <cell r="B135" t="str">
            <v>COLEGIO DIOS ES AMOR -SEDE CARTAGENA - Sede Única</v>
          </cell>
          <cell r="C135" t="str">
            <v>Establecimiento</v>
          </cell>
          <cell r="D135" t="str">
            <v>CARTAGENA DE INDIAS (BOLIVAR)</v>
          </cell>
          <cell r="E135" t="str">
            <v>NO OFICIAL</v>
          </cell>
          <cell r="F135" t="str">
            <v>D</v>
          </cell>
          <cell r="G135" t="str">
            <v>159</v>
          </cell>
          <cell r="H135" t="str">
            <v>153</v>
          </cell>
          <cell r="I135" t="str">
            <v>0.5873</v>
          </cell>
          <cell r="J135" t="str">
            <v>0.5938</v>
          </cell>
          <cell r="K135" t="str">
            <v>0.5872</v>
          </cell>
          <cell r="L135" t="str">
            <v>0.6692</v>
          </cell>
          <cell r="M135" t="str">
            <v>0.6022</v>
          </cell>
          <cell r="N135" t="str">
            <v>0.6088</v>
          </cell>
        </row>
        <row r="136">
          <cell r="A136" t="str">
            <v>113001002120</v>
          </cell>
          <cell r="B136" t="str">
            <v>INSTITUCION EDUCATIVA HIJOS DE MARIA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343</v>
          </cell>
          <cell r="H136" t="str">
            <v>323</v>
          </cell>
          <cell r="I136" t="str">
            <v>0.6066</v>
          </cell>
          <cell r="J136" t="str">
            <v>0.6125</v>
          </cell>
          <cell r="K136" t="str">
            <v>0.5752</v>
          </cell>
          <cell r="L136" t="str">
            <v>0.641</v>
          </cell>
          <cell r="M136" t="str">
            <v>0.5955</v>
          </cell>
          <cell r="N136" t="str">
            <v>0.6078</v>
          </cell>
        </row>
        <row r="137">
          <cell r="A137" t="str">
            <v>313001029396</v>
          </cell>
          <cell r="B137" t="str">
            <v>INSTITUCION EDUCATIVA CLEMENTE MANUEL ZABAL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376</v>
          </cell>
          <cell r="H137" t="str">
            <v>362</v>
          </cell>
          <cell r="I137" t="str">
            <v>0.597</v>
          </cell>
          <cell r="J137" t="str">
            <v>0.6124</v>
          </cell>
          <cell r="K137" t="str">
            <v>0.5765</v>
          </cell>
          <cell r="L137" t="str">
            <v>0.6493</v>
          </cell>
          <cell r="M137" t="str">
            <v>0.5902</v>
          </cell>
          <cell r="N137" t="str">
            <v>0.6074</v>
          </cell>
        </row>
        <row r="138">
          <cell r="A138" t="str">
            <v>113001004254</v>
          </cell>
          <cell r="B138" t="str">
            <v>INSTITUCION EDUCATIVA FULGENCIO LEQUERICA  VELEZ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258</v>
          </cell>
          <cell r="H138" t="str">
            <v>246</v>
          </cell>
          <cell r="I138" t="str">
            <v>0.6065</v>
          </cell>
          <cell r="J138" t="str">
            <v>0.6082</v>
          </cell>
          <cell r="K138" t="str">
            <v>0.5671</v>
          </cell>
          <cell r="L138" t="str">
            <v>0.6395</v>
          </cell>
          <cell r="M138" t="str">
            <v>0.6192</v>
          </cell>
          <cell r="N138" t="str">
            <v>0.6064</v>
          </cell>
        </row>
        <row r="139">
          <cell r="A139" t="str">
            <v>113001012427</v>
          </cell>
          <cell r="B139" t="str">
            <v>INSTITUCION EDUCATIVA MANUELA VERGARA DE CURI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196</v>
          </cell>
          <cell r="H139" t="str">
            <v>180</v>
          </cell>
          <cell r="I139" t="str">
            <v>0.6022</v>
          </cell>
          <cell r="J139" t="str">
            <v>0.6082</v>
          </cell>
          <cell r="K139" t="str">
            <v>0.5664</v>
          </cell>
          <cell r="L139" t="str">
            <v>0.65</v>
          </cell>
          <cell r="M139" t="str">
            <v>0.563</v>
          </cell>
          <cell r="N139" t="str">
            <v>0.6033</v>
          </cell>
        </row>
        <row r="140">
          <cell r="A140" t="str">
            <v>113001029851</v>
          </cell>
          <cell r="B140" t="str">
            <v>I. E. JORGE ARTEL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164</v>
          </cell>
          <cell r="H140" t="str">
            <v>158</v>
          </cell>
          <cell r="I140" t="str">
            <v>0.6127</v>
          </cell>
          <cell r="J140" t="str">
            <v>0.6166</v>
          </cell>
          <cell r="K140" t="str">
            <v>0.557</v>
          </cell>
          <cell r="L140" t="str">
            <v>0.6374</v>
          </cell>
          <cell r="M140" t="str">
            <v>0.5697</v>
          </cell>
          <cell r="N140" t="str">
            <v>0.6032</v>
          </cell>
        </row>
        <row r="141">
          <cell r="A141" t="str">
            <v>113001030085</v>
          </cell>
          <cell r="B141" t="str">
            <v>INSTITUCION EDUCATIVA MANDELA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222</v>
          </cell>
          <cell r="H141" t="str">
            <v>213</v>
          </cell>
          <cell r="I141" t="str">
            <v>0.5956</v>
          </cell>
          <cell r="J141" t="str">
            <v>0.5805</v>
          </cell>
          <cell r="K141" t="str">
            <v>0.5715</v>
          </cell>
          <cell r="L141" t="str">
            <v>0.6633</v>
          </cell>
          <cell r="M141" t="str">
            <v>0.6026</v>
          </cell>
          <cell r="N141" t="str">
            <v>0.6027</v>
          </cell>
        </row>
        <row r="142">
          <cell r="A142" t="str">
            <v>313001013783</v>
          </cell>
          <cell r="B142" t="str">
            <v>CONC. ESCOLAR BERNARDO FOERGEN - Sede Única</v>
          </cell>
          <cell r="C142" t="str">
            <v>Establecimiento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72</v>
          </cell>
          <cell r="H142" t="str">
            <v>65</v>
          </cell>
          <cell r="I142" t="str">
            <v>0.5971</v>
          </cell>
          <cell r="J142" t="str">
            <v>0.6275</v>
          </cell>
          <cell r="K142" t="str">
            <v>0.5588</v>
          </cell>
          <cell r="L142" t="str">
            <v>0.6371</v>
          </cell>
          <cell r="M142" t="str">
            <v>0.5661</v>
          </cell>
          <cell r="N142" t="str">
            <v>0.6021</v>
          </cell>
        </row>
        <row r="143">
          <cell r="A143" t="str">
            <v>113001009281</v>
          </cell>
          <cell r="B143" t="str">
            <v>I.E. VILLA ESTRELLA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173</v>
          </cell>
          <cell r="H143" t="str">
            <v>154</v>
          </cell>
          <cell r="I143" t="str">
            <v>0.5986</v>
          </cell>
          <cell r="J143" t="str">
            <v>0.5883</v>
          </cell>
          <cell r="K143" t="str">
            <v>0.574</v>
          </cell>
          <cell r="L143" t="str">
            <v>0.6536</v>
          </cell>
          <cell r="M143" t="str">
            <v>0.5823</v>
          </cell>
          <cell r="N143" t="str">
            <v>0.602</v>
          </cell>
        </row>
        <row r="144">
          <cell r="A144" t="str">
            <v>313001008381</v>
          </cell>
          <cell r="B144" t="str">
            <v>CENT. DE ENSEÑANZA HIJOS DE BOLIVAR - Sede Única</v>
          </cell>
          <cell r="C144" t="str">
            <v>Establecimiento</v>
          </cell>
          <cell r="D144" t="str">
            <v>CARTAGENA DE INDIAS (BOLIVAR)</v>
          </cell>
          <cell r="E144" t="str">
            <v>NO OFICIAL</v>
          </cell>
          <cell r="F144" t="str">
            <v>D</v>
          </cell>
          <cell r="G144" t="str">
            <v>53</v>
          </cell>
          <cell r="H144" t="str">
            <v>52</v>
          </cell>
          <cell r="I144" t="str">
            <v>0.5981</v>
          </cell>
          <cell r="J144" t="str">
            <v>0.5956</v>
          </cell>
          <cell r="K144" t="str">
            <v>0.5752</v>
          </cell>
          <cell r="L144" t="str">
            <v>0.6271</v>
          </cell>
          <cell r="M144" t="str">
            <v>0.6161</v>
          </cell>
          <cell r="N144" t="str">
            <v>0.6003</v>
          </cell>
        </row>
        <row r="145">
          <cell r="A145" t="str">
            <v>213001002809</v>
          </cell>
          <cell r="B145" t="str">
            <v>INSTITUCION EDUCATIVA DE BAYUNCA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573</v>
          </cell>
          <cell r="H145" t="str">
            <v>515</v>
          </cell>
          <cell r="I145" t="str">
            <v>0.6226</v>
          </cell>
          <cell r="J145" t="str">
            <v>0.5981</v>
          </cell>
          <cell r="K145" t="str">
            <v>0.5615</v>
          </cell>
          <cell r="L145" t="str">
            <v>0.6279</v>
          </cell>
          <cell r="M145" t="str">
            <v>0.5687</v>
          </cell>
          <cell r="N145" t="str">
            <v>0.5999</v>
          </cell>
        </row>
        <row r="146">
          <cell r="A146" t="str">
            <v>213001002809</v>
          </cell>
          <cell r="B146" t="str">
            <v>INSTITUCION EDUCATIVA DE BAYUNCA - INSTITUCION EDUCATIVA DE BAYUNCA</v>
          </cell>
          <cell r="C146" t="str">
            <v>Sede</v>
          </cell>
          <cell r="D146" t="str">
            <v>CARTAGENA (BOLIVAR)</v>
          </cell>
          <cell r="E146" t="str">
            <v>OFICIAL</v>
          </cell>
          <cell r="F146" t="str">
            <v>D</v>
          </cell>
          <cell r="G146" t="str">
            <v>370</v>
          </cell>
          <cell r="H146" t="str">
            <v>351</v>
          </cell>
          <cell r="I146" t="str">
            <v>0.6513</v>
          </cell>
          <cell r="J146" t="str">
            <v>0.6136</v>
          </cell>
          <cell r="K146" t="str">
            <v>0.5883</v>
          </cell>
          <cell r="L146" t="str">
            <v>0.6209</v>
          </cell>
          <cell r="M146" t="str">
            <v>0.5883</v>
          </cell>
          <cell r="N146" t="str">
            <v>0.6162</v>
          </cell>
        </row>
        <row r="147">
          <cell r="A147" t="str">
            <v>113001008284</v>
          </cell>
          <cell r="B147" t="str">
            <v>INSTITUCION EDUCATIVA SAN FELIPE NERI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179</v>
          </cell>
          <cell r="H147" t="str">
            <v>164</v>
          </cell>
          <cell r="I147" t="str">
            <v>0.603</v>
          </cell>
          <cell r="J147" t="str">
            <v>0.6057</v>
          </cell>
          <cell r="K147" t="str">
            <v>0.5532</v>
          </cell>
          <cell r="L147" t="str">
            <v>0.6269</v>
          </cell>
          <cell r="M147" t="str">
            <v>0.6278</v>
          </cell>
          <cell r="N147" t="str">
            <v>0.5995</v>
          </cell>
        </row>
        <row r="148">
          <cell r="A148" t="str">
            <v>213001000245</v>
          </cell>
          <cell r="B148" t="str">
            <v>I.E. TIERRA BAJA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43</v>
          </cell>
          <cell r="H148" t="str">
            <v>41</v>
          </cell>
          <cell r="I148" t="str">
            <v>0.608</v>
          </cell>
          <cell r="J148" t="str">
            <v>0.6011</v>
          </cell>
          <cell r="K148" t="str">
            <v>0.5561</v>
          </cell>
          <cell r="L148" t="str">
            <v>0.6349</v>
          </cell>
          <cell r="M148" t="str">
            <v>0.5716</v>
          </cell>
          <cell r="N148" t="str">
            <v>0.5978</v>
          </cell>
        </row>
        <row r="149">
          <cell r="A149" t="str">
            <v>313001009085</v>
          </cell>
          <cell r="B149" t="str">
            <v>CORPORACION EDUCATIVA LICEO CARTAGENA - Sede Única</v>
          </cell>
          <cell r="C149" t="str">
            <v>Establecimiento</v>
          </cell>
          <cell r="D149" t="str">
            <v>CARTAGENA (BOLIVAR)</v>
          </cell>
          <cell r="E149" t="str">
            <v>NO OFICIAL</v>
          </cell>
          <cell r="F149" t="str">
            <v>D</v>
          </cell>
          <cell r="G149" t="str">
            <v>16</v>
          </cell>
          <cell r="H149" t="str">
            <v>15</v>
          </cell>
          <cell r="I149" t="str">
            <v>0.5749</v>
          </cell>
          <cell r="J149" t="str">
            <v>0.611</v>
          </cell>
          <cell r="K149" t="str">
            <v>0.5806</v>
          </cell>
          <cell r="L149" t="str">
            <v>0.6149</v>
          </cell>
          <cell r="M149" t="str">
            <v>0.6198</v>
          </cell>
          <cell r="N149" t="str">
            <v>0.5972</v>
          </cell>
        </row>
        <row r="150">
          <cell r="A150" t="str">
            <v>313001008500</v>
          </cell>
          <cell r="B150" t="str">
            <v>CORP. EDUC. JORGE ELIECER GAITAN DE C/GENA - Sede Única</v>
          </cell>
          <cell r="C150" t="str">
            <v>Establecimiento</v>
          </cell>
          <cell r="D150" t="str">
            <v>CARTAGENA DE INDIAS (BOLIVAR)</v>
          </cell>
          <cell r="E150" t="str">
            <v>NO OFICIAL</v>
          </cell>
          <cell r="F150" t="str">
            <v>D</v>
          </cell>
          <cell r="G150" t="str">
            <v>14</v>
          </cell>
          <cell r="H150" t="str">
            <v>14</v>
          </cell>
          <cell r="I150" t="str">
            <v>0.5874</v>
          </cell>
          <cell r="J150" t="str">
            <v>0.5804</v>
          </cell>
          <cell r="K150" t="str">
            <v>0.5371</v>
          </cell>
          <cell r="L150" t="str">
            <v>0.6634</v>
          </cell>
          <cell r="M150" t="str">
            <v>0.6516</v>
          </cell>
          <cell r="N150" t="str">
            <v>0.5967</v>
          </cell>
        </row>
        <row r="151">
          <cell r="A151" t="str">
            <v>113001003126</v>
          </cell>
          <cell r="B151" t="str">
            <v>INSTITUCION EDUCATIVA FERNANDO DE LA VEGA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104</v>
          </cell>
          <cell r="H151" t="str">
            <v>100</v>
          </cell>
          <cell r="I151" t="str">
            <v>0.5921</v>
          </cell>
          <cell r="J151" t="str">
            <v>0.5989</v>
          </cell>
          <cell r="K151" t="str">
            <v>0.5526</v>
          </cell>
          <cell r="L151" t="str">
            <v>0.6333</v>
          </cell>
          <cell r="M151" t="str">
            <v>0.62</v>
          </cell>
          <cell r="N151" t="str">
            <v>0.5962</v>
          </cell>
        </row>
        <row r="152">
          <cell r="A152" t="str">
            <v>113001028919</v>
          </cell>
          <cell r="B152" t="str">
            <v>INSTITUCION EDUCATIVA NUEVO BOSQUE - Sede Única</v>
          </cell>
          <cell r="C152" t="str">
            <v>Establecimiento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402</v>
          </cell>
          <cell r="H152" t="str">
            <v>346</v>
          </cell>
          <cell r="I152" t="str">
            <v>0.5835</v>
          </cell>
          <cell r="J152" t="str">
            <v>0.5863</v>
          </cell>
          <cell r="K152" t="str">
            <v>0.5553</v>
          </cell>
          <cell r="L152" t="str">
            <v>0.6511</v>
          </cell>
          <cell r="M152" t="str">
            <v>0.602</v>
          </cell>
          <cell r="N152" t="str">
            <v>0.5946</v>
          </cell>
        </row>
        <row r="153">
          <cell r="A153" t="str">
            <v>113001029095</v>
          </cell>
          <cell r="B153" t="str">
            <v>INSTITUCION EDUCATIVA FOCO ROJO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272</v>
          </cell>
          <cell r="H153" t="str">
            <v>265</v>
          </cell>
          <cell r="I153" t="str">
            <v>0.5788</v>
          </cell>
          <cell r="J153" t="str">
            <v>0.5934</v>
          </cell>
          <cell r="K153" t="str">
            <v>0.5628</v>
          </cell>
          <cell r="L153" t="str">
            <v>0.6374</v>
          </cell>
          <cell r="M153" t="str">
            <v>0.5832</v>
          </cell>
          <cell r="N153" t="str">
            <v>0.5923</v>
          </cell>
        </row>
        <row r="154">
          <cell r="A154" t="str">
            <v>313001028098</v>
          </cell>
          <cell r="B154" t="str">
            <v>INSTITUCION EDUCATIVA LOS ANGELES - Sede Única</v>
          </cell>
          <cell r="C154" t="str">
            <v>Establecimiento</v>
          </cell>
          <cell r="D154" t="str">
            <v>CARTAGENA DE INDIAS (BOLIVAR)</v>
          </cell>
          <cell r="E154" t="str">
            <v>NO OFICIAL</v>
          </cell>
          <cell r="F154" t="str">
            <v>D</v>
          </cell>
          <cell r="G154" t="str">
            <v>21</v>
          </cell>
          <cell r="H154" t="str">
            <v>20</v>
          </cell>
          <cell r="I154" t="str">
            <v>0.5954</v>
          </cell>
          <cell r="J154" t="str">
            <v>0.5561</v>
          </cell>
          <cell r="K154" t="str">
            <v>0.5594</v>
          </cell>
          <cell r="L154" t="str">
            <v>0.6384</v>
          </cell>
          <cell r="M154" t="str">
            <v>0.6314</v>
          </cell>
          <cell r="N154" t="str">
            <v>0.5907</v>
          </cell>
        </row>
        <row r="155">
          <cell r="A155" t="str">
            <v>313001006736</v>
          </cell>
          <cell r="B155" t="str">
            <v>ASOCIACION LICEO SAN FERNANDO - Sede Única</v>
          </cell>
          <cell r="C155" t="str">
            <v>Establecimiento</v>
          </cell>
          <cell r="D155" t="str">
            <v>CARTAGENA (BOLIVAR)</v>
          </cell>
          <cell r="E155" t="str">
            <v>NO OFICIAL</v>
          </cell>
          <cell r="F155" t="str">
            <v>D</v>
          </cell>
          <cell r="G155" t="str">
            <v>29</v>
          </cell>
          <cell r="H155" t="str">
            <v>26</v>
          </cell>
          <cell r="I155" t="str">
            <v>0.5805</v>
          </cell>
          <cell r="J155" t="str">
            <v>0.5751</v>
          </cell>
          <cell r="K155" t="str">
            <v>0.5887</v>
          </cell>
          <cell r="L155" t="str">
            <v>0.6067</v>
          </cell>
          <cell r="M155" t="str">
            <v>0.6171</v>
          </cell>
          <cell r="N155" t="str">
            <v>0.59</v>
          </cell>
        </row>
        <row r="156">
          <cell r="A156" t="str">
            <v>113001001727</v>
          </cell>
          <cell r="B156" t="str">
            <v>INSTITUCION EDUCATIVA REPUBLICA DEL LIBANO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289</v>
          </cell>
          <cell r="H156" t="str">
            <v>266</v>
          </cell>
          <cell r="I156" t="str">
            <v>0.5859</v>
          </cell>
          <cell r="J156" t="str">
            <v>0.5897</v>
          </cell>
          <cell r="K156" t="str">
            <v>0.5566</v>
          </cell>
          <cell r="L156" t="str">
            <v>0.6322</v>
          </cell>
          <cell r="M156" t="str">
            <v>0.5768</v>
          </cell>
          <cell r="N156" t="str">
            <v>0.59</v>
          </cell>
        </row>
        <row r="157">
          <cell r="A157" t="str">
            <v>313001027075</v>
          </cell>
          <cell r="B157" t="str">
            <v>INSTITUCION EDUCATIVA EL SALVADOR - Sede Única</v>
          </cell>
          <cell r="C157" t="str">
            <v>Establecimiento</v>
          </cell>
          <cell r="D157" t="str">
            <v>CARTAGENA (BOLIVAR)</v>
          </cell>
          <cell r="E157" t="str">
            <v>NO OFICIAL</v>
          </cell>
          <cell r="F157" t="str">
            <v>D</v>
          </cell>
          <cell r="G157" t="str">
            <v>282</v>
          </cell>
          <cell r="H157" t="str">
            <v>245</v>
          </cell>
          <cell r="I157" t="str">
            <v>0.5711</v>
          </cell>
          <cell r="J157" t="str">
            <v>0.5981</v>
          </cell>
          <cell r="K157" t="str">
            <v>0.5751</v>
          </cell>
          <cell r="L157" t="str">
            <v>0.6157</v>
          </cell>
          <cell r="M157" t="str">
            <v>0.5762</v>
          </cell>
          <cell r="N157" t="str">
            <v>0.5889</v>
          </cell>
        </row>
        <row r="158">
          <cell r="A158" t="str">
            <v>113001007199</v>
          </cell>
          <cell r="B158" t="str">
            <v>INSTITUCION EDUCATIVA FE Y ALEGRIA LAS AMERICAS - Sede Única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457</v>
          </cell>
          <cell r="H158" t="str">
            <v>424</v>
          </cell>
          <cell r="I158" t="str">
            <v>0.5908</v>
          </cell>
          <cell r="J158" t="str">
            <v>0.5819</v>
          </cell>
          <cell r="K158" t="str">
            <v>0.5534</v>
          </cell>
          <cell r="L158" t="str">
            <v>0.6298</v>
          </cell>
          <cell r="M158" t="str">
            <v>0.5829</v>
          </cell>
          <cell r="N158" t="str">
            <v>0.5885</v>
          </cell>
        </row>
        <row r="159">
          <cell r="A159" t="str">
            <v>413001004703</v>
          </cell>
          <cell r="B159" t="str">
            <v>INSTITUCION EDUCATIVA DE LA BOQUILLA - Sede Única</v>
          </cell>
          <cell r="C159" t="str">
            <v>Establecimiento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337</v>
          </cell>
          <cell r="H159" t="str">
            <v>328</v>
          </cell>
          <cell r="I159" t="str">
            <v>0.5667</v>
          </cell>
          <cell r="J159" t="str">
            <v>0.5774</v>
          </cell>
          <cell r="K159" t="str">
            <v>0.5578</v>
          </cell>
          <cell r="L159" t="str">
            <v>0.6404</v>
          </cell>
          <cell r="M159" t="str">
            <v>0.6027</v>
          </cell>
          <cell r="N159" t="str">
            <v>0.5869</v>
          </cell>
        </row>
        <row r="160">
          <cell r="A160" t="str">
            <v>313001013996</v>
          </cell>
          <cell r="B160" t="str">
            <v>COL. COMUNITARIO JOSE CARMELO VILLAMIZAR DIAZ - Sede Única</v>
          </cell>
          <cell r="C160" t="str">
            <v>Establecimiento</v>
          </cell>
          <cell r="D160" t="str">
            <v>CARTAGENA (BOLIVAR)</v>
          </cell>
          <cell r="E160" t="str">
            <v>NO OFICIAL</v>
          </cell>
          <cell r="F160" t="str">
            <v>D</v>
          </cell>
          <cell r="G160" t="str">
            <v>12</v>
          </cell>
          <cell r="H160" t="str">
            <v>12</v>
          </cell>
          <cell r="I160" t="str">
            <v>0.623</v>
          </cell>
          <cell r="J160" t="str">
            <v>0.57</v>
          </cell>
          <cell r="K160" t="str">
            <v>0.5742</v>
          </cell>
          <cell r="L160" t="str">
            <v>0.5802</v>
          </cell>
          <cell r="M160" t="str">
            <v>0.5733</v>
          </cell>
          <cell r="N160" t="str">
            <v>0.5858</v>
          </cell>
        </row>
        <row r="161">
          <cell r="A161" t="str">
            <v>213001007231</v>
          </cell>
          <cell r="B161" t="str">
            <v>INSTITUCION EDUCATIVA SAN FRANCISCO DE ASIS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551</v>
          </cell>
          <cell r="H161" t="str">
            <v>529</v>
          </cell>
          <cell r="I161" t="str">
            <v>0.5869</v>
          </cell>
          <cell r="J161" t="str">
            <v>0.5836</v>
          </cell>
          <cell r="K161" t="str">
            <v>0.5378</v>
          </cell>
          <cell r="L161" t="str">
            <v>0.6262</v>
          </cell>
          <cell r="M161" t="str">
            <v>0.5936</v>
          </cell>
          <cell r="N161" t="str">
            <v>0.5844</v>
          </cell>
        </row>
        <row r="162">
          <cell r="A162" t="str">
            <v>113001001450</v>
          </cell>
          <cell r="B162" t="str">
            <v>INSTITUCION EDUCATIVA PEDRO HEREDIA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184</v>
          </cell>
          <cell r="H162" t="str">
            <v>178</v>
          </cell>
          <cell r="I162" t="str">
            <v>0.5808</v>
          </cell>
          <cell r="J162" t="str">
            <v>0.5831</v>
          </cell>
          <cell r="K162" t="str">
            <v>0.5467</v>
          </cell>
          <cell r="L162" t="str">
            <v>0.6304</v>
          </cell>
          <cell r="M162" t="str">
            <v>0.5694</v>
          </cell>
          <cell r="N162" t="str">
            <v>0.584</v>
          </cell>
        </row>
        <row r="163">
          <cell r="A163" t="str">
            <v>313001012744</v>
          </cell>
          <cell r="B163" t="str">
            <v>INSTITUTO  SKINNER II   (ANT.-JARD. INF. SKINNER II) - Sede Única</v>
          </cell>
          <cell r="C163" t="str">
            <v>Establecimiento</v>
          </cell>
          <cell r="D163" t="str">
            <v>CARTAGENA DE INDIAS (BOLIVAR)</v>
          </cell>
          <cell r="E163" t="str">
            <v>NO OFICIAL</v>
          </cell>
          <cell r="F163" t="str">
            <v>D</v>
          </cell>
          <cell r="G163" t="str">
            <v>105</v>
          </cell>
          <cell r="H163" t="str">
            <v>103</v>
          </cell>
          <cell r="I163" t="str">
            <v>0.5725</v>
          </cell>
          <cell r="J163" t="str">
            <v>0.5867</v>
          </cell>
          <cell r="K163" t="str">
            <v>0.5508</v>
          </cell>
          <cell r="L163" t="str">
            <v>0.6227</v>
          </cell>
          <cell r="M163" t="str">
            <v>0.5597</v>
          </cell>
          <cell r="N163" t="str">
            <v>0.5814</v>
          </cell>
        </row>
        <row r="164">
          <cell r="A164" t="str">
            <v>213001007797</v>
          </cell>
          <cell r="B164" t="str">
            <v>INSTITUCION EDUCATIVA SAN JUAN DE DAMASCO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194</v>
          </cell>
          <cell r="H164" t="str">
            <v>181</v>
          </cell>
          <cell r="I164" t="str">
            <v>0.582</v>
          </cell>
          <cell r="J164" t="str">
            <v>0.571</v>
          </cell>
          <cell r="K164" t="str">
            <v>0.5528</v>
          </cell>
          <cell r="L164" t="str">
            <v>0.6174</v>
          </cell>
          <cell r="M164" t="str">
            <v>0.5847</v>
          </cell>
          <cell r="N164" t="str">
            <v>0.5811</v>
          </cell>
        </row>
        <row r="165">
          <cell r="A165" t="str">
            <v>113001000429</v>
          </cell>
          <cell r="B165" t="str">
            <v>INSTITUCION EDUCATIVA SALIM BECHARA - Sede Única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193</v>
          </cell>
          <cell r="H165" t="str">
            <v>177</v>
          </cell>
          <cell r="I165" t="str">
            <v>0.5746</v>
          </cell>
          <cell r="J165" t="str">
            <v>0.5732</v>
          </cell>
          <cell r="K165" t="str">
            <v>0.5405</v>
          </cell>
          <cell r="L165" t="str">
            <v>0.6309</v>
          </cell>
          <cell r="M165" t="str">
            <v>0.5677</v>
          </cell>
          <cell r="N165" t="str">
            <v>0.5789</v>
          </cell>
        </row>
        <row r="166">
          <cell r="A166" t="str">
            <v>313001005225</v>
          </cell>
          <cell r="B166" t="str">
            <v>INSTITUCION EDUCATIVA JOSE MARIA CORDOBA DE PASACABALLOS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100</v>
          </cell>
          <cell r="H166" t="str">
            <v>98</v>
          </cell>
          <cell r="I166" t="str">
            <v>0.5741</v>
          </cell>
          <cell r="J166" t="str">
            <v>0.5718</v>
          </cell>
          <cell r="K166" t="str">
            <v>0.5521</v>
          </cell>
          <cell r="L166" t="str">
            <v>0.62</v>
          </cell>
          <cell r="M166" t="str">
            <v>0.5503</v>
          </cell>
          <cell r="N166" t="str">
            <v>0.5773</v>
          </cell>
        </row>
        <row r="167">
          <cell r="A167" t="str">
            <v>113001001816</v>
          </cell>
          <cell r="B167" t="str">
            <v>INSTITUCION EDUCATIVA JOSE DE LA VEGA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565</v>
          </cell>
          <cell r="H167" t="str">
            <v>483</v>
          </cell>
          <cell r="I167" t="str">
            <v>0.5896</v>
          </cell>
          <cell r="J167" t="str">
            <v>0.561</v>
          </cell>
          <cell r="K167" t="str">
            <v>0.5278</v>
          </cell>
          <cell r="L167" t="str">
            <v>0.6265</v>
          </cell>
          <cell r="M167" t="str">
            <v>0.5861</v>
          </cell>
          <cell r="N167" t="str">
            <v>0.577</v>
          </cell>
        </row>
        <row r="168">
          <cell r="A168" t="str">
            <v>213001007533</v>
          </cell>
          <cell r="B168" t="str">
            <v>INSTITUCION EDUCATIVA NUEVA ESPERANZA ARROYO GRANDE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84</v>
          </cell>
          <cell r="H168" t="str">
            <v>84</v>
          </cell>
          <cell r="I168" t="str">
            <v>0.5722</v>
          </cell>
          <cell r="J168" t="str">
            <v>0.5663</v>
          </cell>
          <cell r="K168" t="str">
            <v>0.5598</v>
          </cell>
          <cell r="L168" t="str">
            <v>0.6168</v>
          </cell>
          <cell r="M168" t="str">
            <v>0.5431</v>
          </cell>
          <cell r="N168" t="str">
            <v>0.576</v>
          </cell>
        </row>
        <row r="169">
          <cell r="A169" t="str">
            <v>113001030212</v>
          </cell>
          <cell r="B169" t="str">
            <v>INSTITUCION EDUCATIVA BICENTENARIO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229</v>
          </cell>
          <cell r="H169" t="str">
            <v>227</v>
          </cell>
          <cell r="I169" t="str">
            <v>0.5692</v>
          </cell>
          <cell r="J169" t="str">
            <v>0.5635</v>
          </cell>
          <cell r="K169" t="str">
            <v>0.5376</v>
          </cell>
          <cell r="L169" t="str">
            <v>0.6245</v>
          </cell>
          <cell r="M169" t="str">
            <v>0.5591</v>
          </cell>
          <cell r="N169" t="str">
            <v>0.5726</v>
          </cell>
        </row>
        <row r="170">
          <cell r="A170" t="str">
            <v>213001009056</v>
          </cell>
          <cell r="B170" t="str">
            <v>I.E. NUESTRA SEÑORA DEL BUEN AIRE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137</v>
          </cell>
          <cell r="H170" t="str">
            <v>133</v>
          </cell>
          <cell r="I170" t="str">
            <v>0.5805</v>
          </cell>
          <cell r="J170" t="str">
            <v>0.566</v>
          </cell>
          <cell r="K170" t="str">
            <v>0.5403</v>
          </cell>
          <cell r="L170" t="str">
            <v>0.6068</v>
          </cell>
          <cell r="M170" t="str">
            <v>0.534</v>
          </cell>
          <cell r="N170" t="str">
            <v>0.5704</v>
          </cell>
        </row>
        <row r="171">
          <cell r="A171" t="str">
            <v>213001009048</v>
          </cell>
          <cell r="B171" t="str">
            <v>INSTITUCION EDUCATIVA TECNICA DE PASACABALLOS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354</v>
          </cell>
          <cell r="H171" t="str">
            <v>335</v>
          </cell>
          <cell r="I171" t="str">
            <v>0.5447</v>
          </cell>
          <cell r="J171" t="str">
            <v>0.5743</v>
          </cell>
          <cell r="K171" t="str">
            <v>0.5392</v>
          </cell>
          <cell r="L171" t="str">
            <v>0.6097</v>
          </cell>
          <cell r="M171" t="str">
            <v>0.5932</v>
          </cell>
          <cell r="N171" t="str">
            <v>0.569</v>
          </cell>
        </row>
        <row r="172">
          <cell r="A172" t="str">
            <v>213001001306</v>
          </cell>
          <cell r="B172" t="str">
            <v>I.E. DE PONTEZUELA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105</v>
          </cell>
          <cell r="H172" t="str">
            <v>102</v>
          </cell>
          <cell r="I172" t="str">
            <v>0.5626</v>
          </cell>
          <cell r="J172" t="str">
            <v>0.5815</v>
          </cell>
          <cell r="K172" t="str">
            <v>0.5138</v>
          </cell>
          <cell r="L172" t="str">
            <v>0.5988</v>
          </cell>
          <cell r="M172" t="str">
            <v>0.5675</v>
          </cell>
          <cell r="N172" t="str">
            <v>0.5644</v>
          </cell>
        </row>
        <row r="173">
          <cell r="A173" t="str">
            <v>113001008276</v>
          </cell>
          <cell r="B173" t="str">
            <v>INSTITUCION EDUCATIVA PLAYAS DE ACAPULCO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151</v>
          </cell>
          <cell r="H173" t="str">
            <v>124</v>
          </cell>
          <cell r="I173" t="str">
            <v>0.5573</v>
          </cell>
          <cell r="J173" t="str">
            <v>0.5626</v>
          </cell>
          <cell r="K173" t="str">
            <v>0.5212</v>
          </cell>
          <cell r="L173" t="str">
            <v>0.6195</v>
          </cell>
          <cell r="M173" t="str">
            <v>0.5411</v>
          </cell>
          <cell r="N173" t="str">
            <v>0.5633</v>
          </cell>
        </row>
        <row r="174">
          <cell r="A174" t="str">
            <v>113001800263</v>
          </cell>
          <cell r="B174" t="str">
            <v>INSTITUCION EDUCATIVA EL SALVADOR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460</v>
          </cell>
          <cell r="H174" t="str">
            <v>410</v>
          </cell>
          <cell r="I174" t="str">
            <v>0.5648</v>
          </cell>
          <cell r="J174" t="str">
            <v>0.5613</v>
          </cell>
          <cell r="K174" t="str">
            <v>0.5093</v>
          </cell>
          <cell r="L174" t="str">
            <v>0.6212</v>
          </cell>
          <cell r="M174" t="str">
            <v>0.5421</v>
          </cell>
          <cell r="N174" t="str">
            <v>0.5625</v>
          </cell>
        </row>
        <row r="175">
          <cell r="A175" t="str">
            <v>113001800263</v>
          </cell>
          <cell r="B175" t="str">
            <v>INSTITUCION EDUCATIVA EL SALVADOR - INSTITUCION EDUCATIVA EL SALVADOR - SEDE PRINCIPAL</v>
          </cell>
          <cell r="C175" t="str">
            <v>Sede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144</v>
          </cell>
          <cell r="H175" t="str">
            <v>131</v>
          </cell>
          <cell r="I175" t="str">
            <v>0.5533</v>
          </cell>
          <cell r="J175" t="str">
            <v>0.5489</v>
          </cell>
          <cell r="K175" t="str">
            <v>0.5083</v>
          </cell>
          <cell r="L175" t="str">
            <v>0.62</v>
          </cell>
          <cell r="M175" t="str">
            <v>0.52</v>
          </cell>
          <cell r="N175" t="str">
            <v>0.5547</v>
          </cell>
        </row>
        <row r="176">
          <cell r="A176" t="str">
            <v>113001800328</v>
          </cell>
          <cell r="B176" t="str">
            <v>INSTITUCION EDUCATIVA EL SALVADOR - SEDE SAN JOSE</v>
          </cell>
          <cell r="C176" t="str">
            <v>Sede</v>
          </cell>
          <cell r="D176" t="str">
            <v>CARTAGENA DE INDIAS (BOLIVAR)</v>
          </cell>
          <cell r="E176" t="str">
            <v>OFICIAL</v>
          </cell>
          <cell r="F176" t="str">
            <v>C</v>
          </cell>
          <cell r="G176" t="str">
            <v>156</v>
          </cell>
          <cell r="H176" t="str">
            <v>152</v>
          </cell>
          <cell r="I176" t="str">
            <v>0.6371</v>
          </cell>
          <cell r="J176" t="str">
            <v>0.6267</v>
          </cell>
          <cell r="K176" t="str">
            <v>0.5529</v>
          </cell>
          <cell r="L176" t="str">
            <v>0.6708</v>
          </cell>
          <cell r="M176" t="str">
            <v>0.6046</v>
          </cell>
          <cell r="N176" t="str">
            <v>0.6206</v>
          </cell>
        </row>
        <row r="177">
          <cell r="A177" t="str">
            <v>113001800344</v>
          </cell>
          <cell r="B177" t="str">
            <v>INSTITUCION EDUCATIVA EL SALVADOR - SEDE LAS COLINAS</v>
          </cell>
          <cell r="C177" t="str">
            <v>Sede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46</v>
          </cell>
          <cell r="H177" t="str">
            <v>44</v>
          </cell>
          <cell r="I177" t="str">
            <v>0.5354</v>
          </cell>
          <cell r="J177" t="str">
            <v>0.5417</v>
          </cell>
          <cell r="K177" t="str">
            <v>0.4894</v>
          </cell>
          <cell r="L177" t="str">
            <v>0.6087</v>
          </cell>
          <cell r="M177" t="str">
            <v>0.5636</v>
          </cell>
          <cell r="N177" t="str">
            <v>0.5453</v>
          </cell>
        </row>
        <row r="178">
          <cell r="A178" t="str">
            <v>113001000739</v>
          </cell>
          <cell r="B178" t="str">
            <v>INSTITUCION EDUCATIVA ANA MARIA VELEZ DE TRUJILLO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242</v>
          </cell>
          <cell r="H178" t="str">
            <v>227</v>
          </cell>
          <cell r="I178" t="str">
            <v>0.567</v>
          </cell>
          <cell r="J178" t="str">
            <v>0.5623</v>
          </cell>
          <cell r="K178" t="str">
            <v>0.5154</v>
          </cell>
          <cell r="L178" t="str">
            <v>0.6035</v>
          </cell>
          <cell r="M178" t="str">
            <v>0.5616</v>
          </cell>
          <cell r="N178" t="str">
            <v>0.562</v>
          </cell>
        </row>
        <row r="179">
          <cell r="A179" t="str">
            <v>113001005544</v>
          </cell>
          <cell r="B179" t="str">
            <v>INSTITUCION EDUCATIVA ANTONIO NARIÑO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170</v>
          </cell>
          <cell r="H179" t="str">
            <v>140</v>
          </cell>
          <cell r="I179" t="str">
            <v>0.5443</v>
          </cell>
          <cell r="J179" t="str">
            <v>0.5468</v>
          </cell>
          <cell r="K179" t="str">
            <v>0.5384</v>
          </cell>
          <cell r="L179" t="str">
            <v>0.6141</v>
          </cell>
          <cell r="M179" t="str">
            <v>0.5749</v>
          </cell>
          <cell r="N179" t="str">
            <v>0.562</v>
          </cell>
        </row>
        <row r="180">
          <cell r="A180" t="str">
            <v>113001002138</v>
          </cell>
          <cell r="B180" t="str">
            <v>INSTITUCION EDUCATIVA NUESTRA SRA DEL PERPETUO SOCORRO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239</v>
          </cell>
          <cell r="H180" t="str">
            <v>211</v>
          </cell>
          <cell r="I180" t="str">
            <v>0.5494</v>
          </cell>
          <cell r="J180" t="str">
            <v>0.5387</v>
          </cell>
          <cell r="K180" t="str">
            <v>0.5434</v>
          </cell>
          <cell r="L180" t="str">
            <v>0.6108</v>
          </cell>
          <cell r="M180" t="str">
            <v>0.5646</v>
          </cell>
          <cell r="N180" t="str">
            <v>0.5609</v>
          </cell>
        </row>
        <row r="181">
          <cell r="A181" t="str">
            <v>213001002531</v>
          </cell>
          <cell r="B181" t="str">
            <v>I.E. MANZANILLO DEL MAR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78</v>
          </cell>
          <cell r="H181" t="str">
            <v>67</v>
          </cell>
          <cell r="I181" t="str">
            <v>0.5491</v>
          </cell>
          <cell r="J181" t="str">
            <v>0.582</v>
          </cell>
          <cell r="K181" t="str">
            <v>0.5192</v>
          </cell>
          <cell r="L181" t="str">
            <v>0.599</v>
          </cell>
          <cell r="M181" t="str">
            <v>0.5377</v>
          </cell>
          <cell r="N181" t="str">
            <v>0.5604</v>
          </cell>
        </row>
        <row r="182">
          <cell r="A182" t="str">
            <v>113001001492</v>
          </cell>
          <cell r="B182" t="str">
            <v>INSTITUCION EDUCATIVA LICEO DE BOLIVAR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357</v>
          </cell>
          <cell r="H182" t="str">
            <v>309</v>
          </cell>
          <cell r="I182" t="str">
            <v>0.5517</v>
          </cell>
          <cell r="J182" t="str">
            <v>0.563</v>
          </cell>
          <cell r="K182" t="str">
            <v>0.5159</v>
          </cell>
          <cell r="L182" t="str">
            <v>0.5966</v>
          </cell>
          <cell r="M182" t="str">
            <v>0.5698</v>
          </cell>
          <cell r="N182" t="str">
            <v>0.5578</v>
          </cell>
        </row>
        <row r="183">
          <cell r="A183" t="str">
            <v>113001000143</v>
          </cell>
          <cell r="B183" t="str">
            <v>INSTITUCION EDUCATIVA ARROYO DE PIEDRA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144</v>
          </cell>
          <cell r="H183" t="str">
            <v>137</v>
          </cell>
          <cell r="I183" t="str">
            <v>0.5465</v>
          </cell>
          <cell r="J183" t="str">
            <v>0.5569</v>
          </cell>
          <cell r="K183" t="str">
            <v>0.5078</v>
          </cell>
          <cell r="L183" t="str">
            <v>0.5844</v>
          </cell>
          <cell r="M183" t="str">
            <v>0.5225</v>
          </cell>
          <cell r="N183" t="str">
            <v>0.5469</v>
          </cell>
        </row>
        <row r="184">
          <cell r="A184" t="str">
            <v>113001000143</v>
          </cell>
          <cell r="B184" t="str">
            <v>INSTITUCION EDUCATIVA ARROYO DE PIEDRA - INSTITUCION EDUCATIVA ARROYO DE PIEDRA</v>
          </cell>
          <cell r="C184" t="str">
            <v>Sede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93</v>
          </cell>
          <cell r="H184" t="str">
            <v>88</v>
          </cell>
          <cell r="I184" t="str">
            <v>0.5475</v>
          </cell>
          <cell r="J184" t="str">
            <v>0.5613</v>
          </cell>
          <cell r="K184" t="str">
            <v>0.5112</v>
          </cell>
          <cell r="L184" t="str">
            <v>0.5799</v>
          </cell>
          <cell r="M184" t="str">
            <v>0.5197</v>
          </cell>
          <cell r="N184" t="str">
            <v>0.5476</v>
          </cell>
        </row>
        <row r="185">
          <cell r="A185" t="str">
            <v>213001000083</v>
          </cell>
          <cell r="B185" t="str">
            <v>INSTITUCION EDUCATIVA ARROYO DE PIEDRA - SEDE DE PUNTA CANOA</v>
          </cell>
          <cell r="C185" t="str">
            <v>Sede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51</v>
          </cell>
          <cell r="H185" t="str">
            <v>49</v>
          </cell>
          <cell r="I185" t="str">
            <v>0.5452</v>
          </cell>
          <cell r="J185" t="str">
            <v>0.5487</v>
          </cell>
          <cell r="K185" t="str">
            <v>0.5017</v>
          </cell>
          <cell r="L185" t="str">
            <v>0.5915</v>
          </cell>
          <cell r="M185" t="str">
            <v>0.5282</v>
          </cell>
          <cell r="N185" t="str">
            <v>0.5454</v>
          </cell>
        </row>
        <row r="186">
          <cell r="A186" t="str">
            <v>313001027997</v>
          </cell>
          <cell r="B186" t="str">
            <v>INSTITUTO EDUCATIVO CELESTIN FREINET - Sede Única</v>
          </cell>
          <cell r="C186" t="str">
            <v>Establecimiento</v>
          </cell>
          <cell r="D186" t="str">
            <v>CARTAGENA (BOLIVAR)</v>
          </cell>
          <cell r="E186" t="str">
            <v>NO OFICIAL</v>
          </cell>
          <cell r="F186" t="str">
            <v>D</v>
          </cell>
          <cell r="G186" t="str">
            <v>38</v>
          </cell>
          <cell r="H186" t="str">
            <v>36</v>
          </cell>
          <cell r="I186" t="str">
            <v>0.5187</v>
          </cell>
          <cell r="J186" t="str">
            <v>0.5756</v>
          </cell>
          <cell r="K186" t="str">
            <v>0.5257</v>
          </cell>
          <cell r="L186" t="str">
            <v>0.5491</v>
          </cell>
          <cell r="M186" t="str">
            <v>0.5793</v>
          </cell>
          <cell r="N186" t="str">
            <v>0.5451</v>
          </cell>
        </row>
        <row r="187">
          <cell r="A187" t="str">
            <v>213001002949</v>
          </cell>
          <cell r="B187" t="str">
            <v>INSTITUCION EDUCATIVA SAN JOSE CA?O DEL ORO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87</v>
          </cell>
          <cell r="H187" t="str">
            <v>85</v>
          </cell>
          <cell r="I187" t="str">
            <v>0.5296</v>
          </cell>
          <cell r="J187" t="str">
            <v>0.539</v>
          </cell>
          <cell r="K187" t="str">
            <v>0.4994</v>
          </cell>
          <cell r="L187" t="str">
            <v>0.5876</v>
          </cell>
          <cell r="M187" t="str">
            <v>0.605</v>
          </cell>
          <cell r="N187" t="str">
            <v>0.544</v>
          </cell>
        </row>
        <row r="188">
          <cell r="A188" t="str">
            <v>113001000160</v>
          </cell>
          <cell r="B188" t="str">
            <v>INSTITUCION EDUCATIVA CORAZON DE MARIA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161</v>
          </cell>
          <cell r="H188" t="str">
            <v>151</v>
          </cell>
          <cell r="I188" t="str">
            <v>0.5326</v>
          </cell>
          <cell r="J188" t="str">
            <v>0.5435</v>
          </cell>
          <cell r="K188" t="str">
            <v>0.4978</v>
          </cell>
          <cell r="L188" t="str">
            <v>0.5846</v>
          </cell>
          <cell r="M188" t="str">
            <v>0.5792</v>
          </cell>
          <cell r="N188" t="str">
            <v>0.5427</v>
          </cell>
        </row>
        <row r="189">
          <cell r="A189" t="str">
            <v>113001800123</v>
          </cell>
          <cell r="B189" t="str">
            <v>INSTITUCION EDUCATIVA GABRIEL GARCIA MARQUEZ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246</v>
          </cell>
          <cell r="H189" t="str">
            <v>218</v>
          </cell>
          <cell r="I189" t="str">
            <v>0.5353</v>
          </cell>
          <cell r="J189" t="str">
            <v>0.535</v>
          </cell>
          <cell r="K189" t="str">
            <v>0.5075</v>
          </cell>
          <cell r="L189" t="str">
            <v>0.5935</v>
          </cell>
          <cell r="M189" t="str">
            <v>0.5294</v>
          </cell>
          <cell r="N189" t="str">
            <v>0.5418</v>
          </cell>
        </row>
        <row r="190">
          <cell r="A190" t="str">
            <v>213001000091</v>
          </cell>
          <cell r="B190" t="str">
            <v>INSTITUCION EDUCATIVA DE ISLA FUERTE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43</v>
          </cell>
          <cell r="H190" t="str">
            <v>43</v>
          </cell>
          <cell r="I190" t="str">
            <v>0.5214</v>
          </cell>
          <cell r="J190" t="str">
            <v>0.5474</v>
          </cell>
          <cell r="K190" t="str">
            <v>0.5042</v>
          </cell>
          <cell r="L190" t="str">
            <v>0.5758</v>
          </cell>
          <cell r="M190" t="str">
            <v>0.5663</v>
          </cell>
          <cell r="N190" t="str">
            <v>0.5395</v>
          </cell>
        </row>
        <row r="191">
          <cell r="A191" t="str">
            <v>213001001942</v>
          </cell>
          <cell r="B191" t="str">
            <v>INSTITUCION EDUCATIVA LUIS FELIPE CABRERA DE BARU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136</v>
          </cell>
          <cell r="H191" t="str">
            <v>135</v>
          </cell>
          <cell r="I191" t="str">
            <v>0.5261</v>
          </cell>
          <cell r="J191" t="str">
            <v>0.5366</v>
          </cell>
          <cell r="K191" t="str">
            <v>0.5043</v>
          </cell>
          <cell r="L191" t="str">
            <v>0.5633</v>
          </cell>
          <cell r="M191" t="str">
            <v>0.535</v>
          </cell>
          <cell r="N191" t="str">
            <v>0.5328</v>
          </cell>
        </row>
        <row r="192">
          <cell r="A192" t="str">
            <v>313001013481</v>
          </cell>
          <cell r="B192" t="str">
            <v>CENTRO EDUCATIVO COMUNITARIO LOS ROBLES - Sede Única</v>
          </cell>
          <cell r="C192" t="str">
            <v>Establecimiento</v>
          </cell>
          <cell r="D192" t="str">
            <v>CARTAGENA (BOLIVAR)</v>
          </cell>
          <cell r="E192" t="str">
            <v>NO OFICIAL</v>
          </cell>
          <cell r="F192" t="str">
            <v>D</v>
          </cell>
          <cell r="G192" t="str">
            <v>50</v>
          </cell>
          <cell r="H192" t="str">
            <v>40</v>
          </cell>
          <cell r="I192" t="str">
            <v>0.5242</v>
          </cell>
          <cell r="J192" t="str">
            <v>0.5238</v>
          </cell>
          <cell r="K192" t="str">
            <v>0.5134</v>
          </cell>
          <cell r="L192" t="str">
            <v>0.5225</v>
          </cell>
          <cell r="M192" t="str">
            <v>0.5694</v>
          </cell>
          <cell r="N192" t="str">
            <v>0.5247</v>
          </cell>
        </row>
        <row r="193">
          <cell r="A193" t="str">
            <v>113001006711</v>
          </cell>
          <cell r="B193" t="str">
            <v>INSTITUCION EDUCATIVA OMAIRA SANCHEZ GARZON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101</v>
          </cell>
          <cell r="H193" t="str">
            <v>93</v>
          </cell>
          <cell r="I193" t="str">
            <v>0.4955</v>
          </cell>
          <cell r="J193" t="str">
            <v>0.5174</v>
          </cell>
          <cell r="K193" t="str">
            <v>0.4886</v>
          </cell>
          <cell r="L193" t="str">
            <v>0.5823</v>
          </cell>
          <cell r="M193" t="str">
            <v>0.5421</v>
          </cell>
          <cell r="N193" t="str">
            <v>0.5226</v>
          </cell>
        </row>
        <row r="194">
          <cell r="A194" t="str">
            <v>213001000075</v>
          </cell>
          <cell r="B194" t="str">
            <v>I.E. PUERTO REY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70</v>
          </cell>
          <cell r="H194" t="str">
            <v>66</v>
          </cell>
          <cell r="I194" t="str">
            <v>0.5054</v>
          </cell>
          <cell r="J194" t="str">
            <v>0.532</v>
          </cell>
          <cell r="K194" t="str">
            <v>0.4896</v>
          </cell>
          <cell r="L194" t="str">
            <v>0.5674</v>
          </cell>
          <cell r="M194" t="str">
            <v>0.5021</v>
          </cell>
          <cell r="N194" t="str">
            <v>0.522</v>
          </cell>
        </row>
        <row r="195">
          <cell r="A195" t="str">
            <v>313001000118</v>
          </cell>
          <cell r="B195" t="str">
            <v>INSTITUCION EDUCATIVA NTRA. SRA. LA VICTORIA - Sede Única</v>
          </cell>
          <cell r="C195" t="str">
            <v>Establecimiento</v>
          </cell>
          <cell r="D195" t="str">
            <v>CARTAGENA (BOLIVAR)</v>
          </cell>
          <cell r="E195" t="str">
            <v>OFICIAL</v>
          </cell>
          <cell r="F195" t="str">
            <v>D</v>
          </cell>
          <cell r="G195" t="str">
            <v>63</v>
          </cell>
          <cell r="H195" t="str">
            <v>51</v>
          </cell>
          <cell r="I195" t="str">
            <v>0.5327</v>
          </cell>
          <cell r="J195" t="str">
            <v>0.5205</v>
          </cell>
          <cell r="K195" t="str">
            <v>0.482</v>
          </cell>
          <cell r="L195" t="str">
            <v>0.4942</v>
          </cell>
          <cell r="M195" t="str">
            <v>0.5645</v>
          </cell>
          <cell r="N195" t="str">
            <v>0.5117</v>
          </cell>
        </row>
        <row r="196">
          <cell r="A196" t="str">
            <v>213001001250</v>
          </cell>
          <cell r="B196" t="str">
            <v>INSTITUCION EDUCATIVA DE TIERRA BOMBA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105</v>
          </cell>
          <cell r="H196" t="str">
            <v>102</v>
          </cell>
          <cell r="I196" t="str">
            <v>0.4836</v>
          </cell>
          <cell r="J196" t="str">
            <v>0.5112</v>
          </cell>
          <cell r="K196" t="str">
            <v>0.4781</v>
          </cell>
          <cell r="L196" t="str">
            <v>0.5361</v>
          </cell>
          <cell r="M196" t="str">
            <v>0.5277</v>
          </cell>
          <cell r="N196" t="str">
            <v>0.5042</v>
          </cell>
        </row>
        <row r="197">
          <cell r="A197" t="str">
            <v>213001001292</v>
          </cell>
          <cell r="B197" t="str">
            <v>INSTITUCION EDUCATIVA DE SANTA ANA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127</v>
          </cell>
          <cell r="H197" t="str">
            <v>120</v>
          </cell>
          <cell r="I197" t="str">
            <v>0.491</v>
          </cell>
          <cell r="J197" t="str">
            <v>0.5052</v>
          </cell>
          <cell r="K197" t="str">
            <v>0.4569</v>
          </cell>
          <cell r="L197" t="str">
            <v>0.533</v>
          </cell>
          <cell r="M197" t="str">
            <v>0.5225</v>
          </cell>
          <cell r="N197" t="str">
            <v>0.4985</v>
          </cell>
        </row>
        <row r="198">
          <cell r="A198" t="str">
            <v>213001001632</v>
          </cell>
          <cell r="B198" t="str">
            <v>INSTITUCION EDUCATIVA DE LETICIA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55</v>
          </cell>
          <cell r="H198" t="str">
            <v>55</v>
          </cell>
          <cell r="I198" t="str">
            <v>0.472</v>
          </cell>
          <cell r="J198" t="str">
            <v>0.4956</v>
          </cell>
          <cell r="K198" t="str">
            <v>0.4631</v>
          </cell>
          <cell r="L198" t="str">
            <v>0.5464</v>
          </cell>
          <cell r="M198" t="str">
            <v>0.5023</v>
          </cell>
          <cell r="N198" t="str">
            <v>0.4949</v>
          </cell>
        </row>
        <row r="199">
          <cell r="A199" t="str">
            <v>213001007401</v>
          </cell>
          <cell r="B199" t="str">
            <v>INSTITUCION EDUCATIVA SANTA CRUZ DEL ISLOTE - Sede Única</v>
          </cell>
          <cell r="C199" t="str">
            <v>Establecimiento</v>
          </cell>
          <cell r="D199" t="str">
            <v>CARTAGENA DE INDIAS (BOLIVAR)</v>
          </cell>
          <cell r="E199" t="str">
            <v>OFICIAL</v>
          </cell>
          <cell r="F199" t="str">
            <v>D</v>
          </cell>
          <cell r="G199" t="str">
            <v>20</v>
          </cell>
          <cell r="H199" t="str">
            <v>20</v>
          </cell>
          <cell r="I199" t="str">
            <v>0.4594</v>
          </cell>
          <cell r="J199" t="str">
            <v>0.4973</v>
          </cell>
          <cell r="K199" t="str">
            <v>0.4797</v>
          </cell>
          <cell r="L199" t="str">
            <v>0.5112</v>
          </cell>
          <cell r="M199" t="str">
            <v>0.5055</v>
          </cell>
          <cell r="N199" t="str">
            <v>0.4883</v>
          </cell>
        </row>
        <row r="200">
          <cell r="A200" t="str">
            <v>213001001900</v>
          </cell>
          <cell r="B200" t="str">
            <v>I.E. DE ARARCA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48</v>
          </cell>
          <cell r="H200" t="str">
            <v>47</v>
          </cell>
          <cell r="I200" t="str">
            <v>0.441</v>
          </cell>
          <cell r="J200" t="str">
            <v>0.4645</v>
          </cell>
          <cell r="K200" t="str">
            <v>0.4501</v>
          </cell>
          <cell r="L200" t="str">
            <v>0.5286</v>
          </cell>
          <cell r="M200" t="str">
            <v>0.4946</v>
          </cell>
          <cell r="N200" t="str">
            <v>0.4729</v>
          </cell>
        </row>
      </sheetData>
      <sheetData sheetId="1">
        <row r="2">
          <cell r="A2" t="str">
            <v>313836000623</v>
          </cell>
          <cell r="B2" t="str">
            <v>ASPAEN GIMNASIO CARTAGENA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87</v>
          </cell>
          <cell r="H2" t="str">
            <v>87</v>
          </cell>
          <cell r="I2" t="str">
            <v>0.898</v>
          </cell>
          <cell r="J2" t="str">
            <v>0.8849</v>
          </cell>
          <cell r="K2" t="str">
            <v>0.8829</v>
          </cell>
          <cell r="L2" t="str">
            <v>0.8855</v>
          </cell>
          <cell r="M2" t="str">
            <v>0.9454</v>
          </cell>
          <cell r="N2" t="str">
            <v>0.8923</v>
          </cell>
        </row>
        <row r="3">
          <cell r="A3" t="str">
            <v>313001008771</v>
          </cell>
          <cell r="B3" t="str">
            <v>COL.  GIMN. MOMPIANO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43</v>
          </cell>
          <cell r="H3" t="str">
            <v>41</v>
          </cell>
          <cell r="I3" t="str">
            <v>0.8878</v>
          </cell>
          <cell r="J3" t="str">
            <v>0.8793</v>
          </cell>
          <cell r="K3" t="str">
            <v>0.8881</v>
          </cell>
          <cell r="L3" t="str">
            <v>0.8787</v>
          </cell>
          <cell r="M3" t="str">
            <v>0.9155</v>
          </cell>
          <cell r="N3" t="str">
            <v>0.886</v>
          </cell>
        </row>
        <row r="4">
          <cell r="A4" t="str">
            <v>313001007058</v>
          </cell>
          <cell r="B4" t="str">
            <v>CENTRO DE EDUCACION EL RECREO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70</v>
          </cell>
          <cell r="H4" t="str">
            <v>70</v>
          </cell>
          <cell r="I4" t="str">
            <v>0.8968</v>
          </cell>
          <cell r="J4" t="str">
            <v>0.8669</v>
          </cell>
          <cell r="K4" t="str">
            <v>0.8683</v>
          </cell>
          <cell r="L4" t="str">
            <v>0.8813</v>
          </cell>
          <cell r="M4" t="str">
            <v>0.8905</v>
          </cell>
          <cell r="N4" t="str">
            <v>0.8793</v>
          </cell>
        </row>
        <row r="5">
          <cell r="A5" t="str">
            <v>313001005748</v>
          </cell>
          <cell r="B5" t="str">
            <v>GIMNASIO ALTAIR DE CARTAGENA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130</v>
          </cell>
          <cell r="H5" t="str">
            <v>127</v>
          </cell>
          <cell r="I5" t="str">
            <v>0.8787</v>
          </cell>
          <cell r="J5" t="str">
            <v>0.8697</v>
          </cell>
          <cell r="K5" t="str">
            <v>0.8621</v>
          </cell>
          <cell r="L5" t="str">
            <v>0.8701</v>
          </cell>
          <cell r="M5" t="str">
            <v>0.9325</v>
          </cell>
          <cell r="N5" t="str">
            <v>0.8749</v>
          </cell>
        </row>
        <row r="6">
          <cell r="A6" t="str">
            <v>313001008429</v>
          </cell>
          <cell r="B6" t="str">
            <v>CENT. DE ENSE?ANZA PRECOZ  NUEVO MUNDO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21</v>
          </cell>
          <cell r="H6" t="str">
            <v>21</v>
          </cell>
          <cell r="I6" t="str">
            <v>0.8873</v>
          </cell>
          <cell r="J6" t="str">
            <v>0.8503</v>
          </cell>
          <cell r="K6" t="str">
            <v>0.865</v>
          </cell>
          <cell r="L6" t="str">
            <v>0.8779</v>
          </cell>
          <cell r="M6" t="str">
            <v>0.901</v>
          </cell>
          <cell r="N6" t="str">
            <v>0.8725</v>
          </cell>
        </row>
        <row r="7">
          <cell r="A7" t="str">
            <v>313001004768</v>
          </cell>
          <cell r="B7" t="str">
            <v>COLEGIO BRITANICO DE CARTAGENA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95</v>
          </cell>
          <cell r="H7" t="str">
            <v>86</v>
          </cell>
          <cell r="I7" t="str">
            <v>0.8694</v>
          </cell>
          <cell r="J7" t="str">
            <v>0.8525</v>
          </cell>
          <cell r="K7" t="str">
            <v>0.8682</v>
          </cell>
          <cell r="L7" t="str">
            <v>0.8645</v>
          </cell>
          <cell r="M7" t="str">
            <v>0.9348</v>
          </cell>
          <cell r="N7" t="str">
            <v>0.8691</v>
          </cell>
        </row>
        <row r="8">
          <cell r="A8" t="str">
            <v>313001012515</v>
          </cell>
          <cell r="B8" t="str">
            <v>CORPORACION EDUCATIVA LA SAGRADA FAMILIA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58</v>
          </cell>
          <cell r="H8" t="str">
            <v>58</v>
          </cell>
          <cell r="I8" t="str">
            <v>0.8834</v>
          </cell>
          <cell r="J8" t="str">
            <v>0.8455</v>
          </cell>
          <cell r="K8" t="str">
            <v>0.8557</v>
          </cell>
          <cell r="L8" t="str">
            <v>0.8622</v>
          </cell>
          <cell r="M8" t="str">
            <v>0.8819</v>
          </cell>
          <cell r="N8" t="str">
            <v>0.8633</v>
          </cell>
        </row>
        <row r="9">
          <cell r="A9" t="str">
            <v>313836000348</v>
          </cell>
          <cell r="B9" t="str">
            <v>ASPAEN GIMNASIO CARTAGENA DE INDIAS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100</v>
          </cell>
          <cell r="H9" t="str">
            <v>87</v>
          </cell>
          <cell r="I9" t="str">
            <v>0.8601</v>
          </cell>
          <cell r="J9" t="str">
            <v>0.8573</v>
          </cell>
          <cell r="K9" t="str">
            <v>0.8492</v>
          </cell>
          <cell r="L9" t="str">
            <v>0.8581</v>
          </cell>
          <cell r="M9" t="str">
            <v>0.9409</v>
          </cell>
          <cell r="N9" t="str">
            <v>0.8627</v>
          </cell>
        </row>
        <row r="10">
          <cell r="A10" t="str">
            <v>313001006485</v>
          </cell>
          <cell r="B10" t="str">
            <v>CORPORACION EDUCATIVA COLEGIO ALTER ALTERIS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87</v>
          </cell>
          <cell r="H10" t="str">
            <v>87</v>
          </cell>
          <cell r="I10" t="str">
            <v>0.8612</v>
          </cell>
          <cell r="J10" t="str">
            <v>0.8537</v>
          </cell>
          <cell r="K10" t="str">
            <v>0.8523</v>
          </cell>
          <cell r="L10" t="str">
            <v>0.8652</v>
          </cell>
          <cell r="M10" t="str">
            <v>0.8932</v>
          </cell>
          <cell r="N10" t="str">
            <v>0.8608</v>
          </cell>
        </row>
        <row r="11">
          <cell r="A11" t="str">
            <v>313001005705</v>
          </cell>
          <cell r="B11" t="str">
            <v>COLEGIO INTERNACIONAL CARTAGENA   (COL INTER SCHOOL CABAÑI)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52</v>
          </cell>
          <cell r="H11" t="str">
            <v>47</v>
          </cell>
          <cell r="I11" t="str">
            <v>0.8648</v>
          </cell>
          <cell r="J11" t="str">
            <v>0.8452</v>
          </cell>
          <cell r="K11" t="str">
            <v>0.8521</v>
          </cell>
          <cell r="L11" t="str">
            <v>0.8433</v>
          </cell>
          <cell r="M11" t="str">
            <v>0.9176</v>
          </cell>
          <cell r="N11" t="str">
            <v>0.8565</v>
          </cell>
        </row>
        <row r="12">
          <cell r="A12" t="str">
            <v>313001003931</v>
          </cell>
          <cell r="B12" t="str">
            <v>COLEGIO JORGE WASHINGTON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149</v>
          </cell>
          <cell r="H12" t="str">
            <v>128</v>
          </cell>
          <cell r="I12" t="str">
            <v>0.8613</v>
          </cell>
          <cell r="J12" t="str">
            <v>0.8397</v>
          </cell>
          <cell r="K12" t="str">
            <v>0.8377</v>
          </cell>
          <cell r="L12" t="str">
            <v>0.8514</v>
          </cell>
          <cell r="M12" t="str">
            <v>0.9421</v>
          </cell>
          <cell r="N12" t="str">
            <v>0.8548</v>
          </cell>
        </row>
        <row r="13">
          <cell r="A13" t="str">
            <v>313001013651</v>
          </cell>
          <cell r="B13" t="str">
            <v>COLEGIO INTEGRAL DEL NORTE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62</v>
          </cell>
          <cell r="H13" t="str">
            <v>62</v>
          </cell>
          <cell r="I13" t="str">
            <v>0.8598</v>
          </cell>
          <cell r="J13" t="str">
            <v>0.8345</v>
          </cell>
          <cell r="K13" t="str">
            <v>0.8354</v>
          </cell>
          <cell r="L13" t="str">
            <v>0.8521</v>
          </cell>
          <cell r="M13" t="str">
            <v>0.8334</v>
          </cell>
          <cell r="N13" t="str">
            <v>0.8445</v>
          </cell>
        </row>
        <row r="14">
          <cell r="A14" t="str">
            <v>313001005985</v>
          </cell>
          <cell r="B14" t="str">
            <v>COLEGIO LOS ANGELES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52</v>
          </cell>
          <cell r="H14" t="str">
            <v>51</v>
          </cell>
          <cell r="I14" t="str">
            <v>0.8704</v>
          </cell>
          <cell r="J14" t="str">
            <v>0.8305</v>
          </cell>
          <cell r="K14" t="str">
            <v>0.8231</v>
          </cell>
          <cell r="L14" t="str">
            <v>0.8433</v>
          </cell>
          <cell r="M14" t="str">
            <v>0.8483</v>
          </cell>
          <cell r="N14" t="str">
            <v>0.8423</v>
          </cell>
        </row>
        <row r="15">
          <cell r="A15" t="str">
            <v>313001002277</v>
          </cell>
          <cell r="B15" t="str">
            <v>COL.  MONTESSORI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166</v>
          </cell>
          <cell r="H15" t="str">
            <v>155</v>
          </cell>
          <cell r="I15" t="str">
            <v>0.8342</v>
          </cell>
          <cell r="J15" t="str">
            <v>0.8105</v>
          </cell>
          <cell r="K15" t="str">
            <v>0.8423</v>
          </cell>
          <cell r="L15" t="str">
            <v>0.8421</v>
          </cell>
          <cell r="M15" t="str">
            <v>0.9099</v>
          </cell>
          <cell r="N15" t="str">
            <v>0.8383</v>
          </cell>
        </row>
        <row r="16">
          <cell r="A16" t="str">
            <v>313001000592</v>
          </cell>
          <cell r="B16" t="str">
            <v>GIMN. LUJAN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45</v>
          </cell>
          <cell r="H16" t="str">
            <v>44</v>
          </cell>
          <cell r="I16" t="str">
            <v>0.8488</v>
          </cell>
          <cell r="J16" t="str">
            <v>0.8144</v>
          </cell>
          <cell r="K16" t="str">
            <v>0.7957</v>
          </cell>
          <cell r="L16" t="str">
            <v>0.8406</v>
          </cell>
          <cell r="M16" t="str">
            <v>0.8309</v>
          </cell>
          <cell r="N16" t="str">
            <v>0.8254</v>
          </cell>
        </row>
        <row r="17">
          <cell r="A17" t="str">
            <v>313001003095</v>
          </cell>
          <cell r="B17" t="str">
            <v>CIUDAD ESCOLAR DE COMFENALCO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747</v>
          </cell>
          <cell r="H17" t="str">
            <v>740</v>
          </cell>
          <cell r="I17" t="str">
            <v>0.8399</v>
          </cell>
          <cell r="J17" t="str">
            <v>0.8319</v>
          </cell>
          <cell r="K17" t="str">
            <v>0.7985</v>
          </cell>
          <cell r="L17" t="str">
            <v>0.8273</v>
          </cell>
          <cell r="M17" t="str">
            <v>0.7985</v>
          </cell>
          <cell r="N17" t="str">
            <v>0.8224</v>
          </cell>
        </row>
        <row r="18">
          <cell r="A18" t="str">
            <v>313001000916</v>
          </cell>
          <cell r="B18" t="str">
            <v>COL. DE LA ESPERANZA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67</v>
          </cell>
          <cell r="H18" t="str">
            <v>67</v>
          </cell>
          <cell r="I18" t="str">
            <v>0.8329</v>
          </cell>
          <cell r="J18" t="str">
            <v>0.8101</v>
          </cell>
          <cell r="K18" t="str">
            <v>0.81</v>
          </cell>
          <cell r="L18" t="str">
            <v>0.8267</v>
          </cell>
          <cell r="M18" t="str">
            <v>0.8445</v>
          </cell>
          <cell r="N18" t="str">
            <v>0.8218</v>
          </cell>
        </row>
        <row r="19">
          <cell r="A19" t="str">
            <v>313001000215</v>
          </cell>
          <cell r="B19" t="str">
            <v>GIMN. NUEVA GRANADA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50</v>
          </cell>
          <cell r="H19" t="str">
            <v>50</v>
          </cell>
          <cell r="I19" t="str">
            <v>0.8294</v>
          </cell>
          <cell r="J19" t="str">
            <v>0.8177</v>
          </cell>
          <cell r="K19" t="str">
            <v>0.8132</v>
          </cell>
          <cell r="L19" t="str">
            <v>0.8199</v>
          </cell>
          <cell r="M19" t="str">
            <v>0.8333</v>
          </cell>
          <cell r="N19" t="str">
            <v>0.8211</v>
          </cell>
        </row>
        <row r="20">
          <cell r="A20" t="str">
            <v>313001006698</v>
          </cell>
          <cell r="B20" t="str">
            <v>COL. EL DIVINO SALVADOR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59</v>
          </cell>
          <cell r="H20" t="str">
            <v>59</v>
          </cell>
          <cell r="I20" t="str">
            <v>0.8505</v>
          </cell>
          <cell r="J20" t="str">
            <v>0.8028</v>
          </cell>
          <cell r="K20" t="str">
            <v>0.806</v>
          </cell>
          <cell r="L20" t="str">
            <v>0.825</v>
          </cell>
          <cell r="M20" t="str">
            <v>0.8164</v>
          </cell>
          <cell r="N20" t="str">
            <v>0.8207</v>
          </cell>
        </row>
        <row r="21">
          <cell r="A21" t="str">
            <v>313001000525</v>
          </cell>
          <cell r="B21" t="str">
            <v>COL. MIXTO LA POPA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72</v>
          </cell>
          <cell r="H21" t="str">
            <v>71</v>
          </cell>
          <cell r="I21" t="str">
            <v>0.8365</v>
          </cell>
          <cell r="J21" t="str">
            <v>0.8097</v>
          </cell>
          <cell r="K21" t="str">
            <v>0.7868</v>
          </cell>
          <cell r="L21" t="str">
            <v>0.8184</v>
          </cell>
          <cell r="M21" t="str">
            <v>0.841</v>
          </cell>
          <cell r="N21" t="str">
            <v>0.815</v>
          </cell>
        </row>
        <row r="22">
          <cell r="A22" t="str">
            <v>313001009328</v>
          </cell>
          <cell r="B22" t="str">
            <v>GIMN. MODERNO DE CARTAGENA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78</v>
          </cell>
          <cell r="H22" t="str">
            <v>78</v>
          </cell>
          <cell r="I22" t="str">
            <v>0.8267</v>
          </cell>
          <cell r="J22" t="str">
            <v>0.7996</v>
          </cell>
          <cell r="K22" t="str">
            <v>0.799</v>
          </cell>
          <cell r="L22" t="str">
            <v>0.815</v>
          </cell>
          <cell r="M22" t="str">
            <v>0.8323</v>
          </cell>
          <cell r="N22" t="str">
            <v>0.8118</v>
          </cell>
        </row>
        <row r="23">
          <cell r="A23" t="str">
            <v>313001028868</v>
          </cell>
          <cell r="B23" t="str">
            <v>COL. BILINGUE DE CARTAGENA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48</v>
          </cell>
          <cell r="H23" t="str">
            <v>48</v>
          </cell>
          <cell r="I23" t="str">
            <v>0.8042</v>
          </cell>
          <cell r="J23" t="str">
            <v>0.7826</v>
          </cell>
          <cell r="K23" t="str">
            <v>0.7997</v>
          </cell>
          <cell r="L23" t="str">
            <v>0.8346</v>
          </cell>
          <cell r="M23" t="str">
            <v>0.8887</v>
          </cell>
          <cell r="N23" t="str">
            <v>0.8117</v>
          </cell>
        </row>
        <row r="24">
          <cell r="A24" t="str">
            <v>313001029523</v>
          </cell>
          <cell r="B24" t="str">
            <v>GIMN. BILINGÜE ALTAMAR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106</v>
          </cell>
          <cell r="H24" t="str">
            <v>102</v>
          </cell>
          <cell r="I24" t="str">
            <v>0.8035</v>
          </cell>
          <cell r="J24" t="str">
            <v>0.8129</v>
          </cell>
          <cell r="K24" t="str">
            <v>0.7925</v>
          </cell>
          <cell r="L24" t="str">
            <v>0.8143</v>
          </cell>
          <cell r="M24" t="str">
            <v>0.871</v>
          </cell>
          <cell r="N24" t="str">
            <v>0.8108</v>
          </cell>
        </row>
        <row r="25">
          <cell r="A25" t="str">
            <v>313001000541</v>
          </cell>
          <cell r="B25" t="str">
            <v>COL. LA ANUNCIACION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126</v>
          </cell>
          <cell r="H25" t="str">
            <v>126</v>
          </cell>
          <cell r="I25" t="str">
            <v>0.8189</v>
          </cell>
          <cell r="J25" t="str">
            <v>0.7935</v>
          </cell>
          <cell r="K25" t="str">
            <v>0.8026</v>
          </cell>
          <cell r="L25" t="str">
            <v>0.8318</v>
          </cell>
          <cell r="M25" t="str">
            <v>0.7998</v>
          </cell>
          <cell r="N25" t="str">
            <v>0.8108</v>
          </cell>
        </row>
        <row r="26">
          <cell r="A26" t="str">
            <v>313001001050</v>
          </cell>
          <cell r="B26" t="str">
            <v>COL. BIFFI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347</v>
          </cell>
          <cell r="H26" t="str">
            <v>346</v>
          </cell>
          <cell r="I26" t="str">
            <v>0.8042</v>
          </cell>
          <cell r="J26" t="str">
            <v>0.782</v>
          </cell>
          <cell r="K26" t="str">
            <v>0.8109</v>
          </cell>
          <cell r="L26" t="str">
            <v>0.8237</v>
          </cell>
          <cell r="M26" t="str">
            <v>0.8155</v>
          </cell>
          <cell r="N26" t="str">
            <v>0.806</v>
          </cell>
        </row>
        <row r="27">
          <cell r="A27" t="str">
            <v>313001029353</v>
          </cell>
          <cell r="B27" t="str">
            <v>CORPORACION BEVERLY HILLS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46</v>
          </cell>
          <cell r="H27" t="str">
            <v>45</v>
          </cell>
          <cell r="I27" t="str">
            <v>0.8072</v>
          </cell>
          <cell r="J27" t="str">
            <v>0.7757</v>
          </cell>
          <cell r="K27" t="str">
            <v>0.8058</v>
          </cell>
          <cell r="L27" t="str">
            <v>0.8202</v>
          </cell>
          <cell r="M27" t="str">
            <v>0.8313</v>
          </cell>
          <cell r="N27" t="str">
            <v>0.8045</v>
          </cell>
        </row>
        <row r="28">
          <cell r="A28" t="str">
            <v>313001007091</v>
          </cell>
          <cell r="B28" t="str">
            <v>COL. MODERNO DEL NORTE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246</v>
          </cell>
          <cell r="H28" t="str">
            <v>246</v>
          </cell>
          <cell r="I28" t="str">
            <v>0.8039</v>
          </cell>
          <cell r="J28" t="str">
            <v>0.8156</v>
          </cell>
          <cell r="K28" t="str">
            <v>0.7884</v>
          </cell>
          <cell r="L28" t="str">
            <v>0.8168</v>
          </cell>
          <cell r="M28" t="str">
            <v>0.7734</v>
          </cell>
          <cell r="N28" t="str">
            <v>0.8037</v>
          </cell>
        </row>
        <row r="29">
          <cell r="A29" t="str">
            <v>313001012281</v>
          </cell>
          <cell r="B29" t="str">
            <v>COL. SANTO TOMAS DE AQUINO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37</v>
          </cell>
          <cell r="H29" t="str">
            <v>37</v>
          </cell>
          <cell r="I29" t="str">
            <v>0.8034</v>
          </cell>
          <cell r="J29" t="str">
            <v>0.7954</v>
          </cell>
          <cell r="K29" t="str">
            <v>0.7904</v>
          </cell>
          <cell r="L29" t="str">
            <v>0.8162</v>
          </cell>
          <cell r="M29" t="str">
            <v>0.8192</v>
          </cell>
          <cell r="N29" t="str">
            <v>0.8027</v>
          </cell>
        </row>
        <row r="30">
          <cell r="A30" t="str">
            <v>313001002421</v>
          </cell>
          <cell r="B30" t="str">
            <v>COL. NAVAL DE CRESPO - Sede Única</v>
          </cell>
          <cell r="C30" t="str">
            <v>Establecimiento</v>
          </cell>
          <cell r="D30" t="str">
            <v>CARTAGENA DE INDIAS (BOLIVAR)</v>
          </cell>
          <cell r="E30" t="str">
            <v>OFICIAL</v>
          </cell>
          <cell r="F30" t="str">
            <v>A+</v>
          </cell>
          <cell r="G30" t="str">
            <v>85</v>
          </cell>
          <cell r="H30" t="str">
            <v>85</v>
          </cell>
          <cell r="I30" t="str">
            <v>0.8164</v>
          </cell>
          <cell r="J30" t="str">
            <v>0.7986</v>
          </cell>
          <cell r="K30" t="str">
            <v>0.7843</v>
          </cell>
          <cell r="L30" t="str">
            <v>0.8071</v>
          </cell>
          <cell r="M30" t="str">
            <v>0.7806</v>
          </cell>
          <cell r="N30" t="str">
            <v>0.8</v>
          </cell>
        </row>
        <row r="31">
          <cell r="A31" t="str">
            <v>313001000924</v>
          </cell>
          <cell r="B31" t="str">
            <v>COL. SALESIANO SAN PEDRO CLAVER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446</v>
          </cell>
          <cell r="H31" t="str">
            <v>428</v>
          </cell>
          <cell r="I31" t="str">
            <v>0.8041</v>
          </cell>
          <cell r="J31" t="str">
            <v>0.7788</v>
          </cell>
          <cell r="K31" t="str">
            <v>0.7909</v>
          </cell>
          <cell r="L31" t="str">
            <v>0.8048</v>
          </cell>
          <cell r="M31" t="str">
            <v>0.8264</v>
          </cell>
          <cell r="N31" t="str">
            <v>0.7971</v>
          </cell>
        </row>
        <row r="32">
          <cell r="A32" t="str">
            <v>313001005276</v>
          </cell>
          <cell r="B32" t="str">
            <v>COL. COMFAMILIAR C/GENA.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251</v>
          </cell>
          <cell r="H32" t="str">
            <v>243</v>
          </cell>
          <cell r="I32" t="str">
            <v>0.7988</v>
          </cell>
          <cell r="J32" t="str">
            <v>0.7772</v>
          </cell>
          <cell r="K32" t="str">
            <v>0.7959</v>
          </cell>
          <cell r="L32" t="str">
            <v>0.8239</v>
          </cell>
          <cell r="M32" t="str">
            <v>0.7752</v>
          </cell>
          <cell r="N32" t="str">
            <v>0.7971</v>
          </cell>
        </row>
        <row r="33">
          <cell r="A33" t="str">
            <v>313001000622</v>
          </cell>
          <cell r="B33" t="str">
            <v>COL. DE LA SALLE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309</v>
          </cell>
          <cell r="H33" t="str">
            <v>309</v>
          </cell>
          <cell r="I33" t="str">
            <v>0.8032</v>
          </cell>
          <cell r="J33" t="str">
            <v>0.7801</v>
          </cell>
          <cell r="K33" t="str">
            <v>0.7759</v>
          </cell>
          <cell r="L33" t="str">
            <v>0.8106</v>
          </cell>
          <cell r="M33" t="str">
            <v>0.8494</v>
          </cell>
          <cell r="N33" t="str">
            <v>0.7968</v>
          </cell>
        </row>
        <row r="34">
          <cell r="A34" t="str">
            <v>313001001165</v>
          </cell>
          <cell r="B34" t="str">
            <v>COL. EL CARMELO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36</v>
          </cell>
          <cell r="H34" t="str">
            <v>36</v>
          </cell>
          <cell r="I34" t="str">
            <v>0.7836</v>
          </cell>
          <cell r="J34" t="str">
            <v>0.765</v>
          </cell>
          <cell r="K34" t="str">
            <v>0.7785</v>
          </cell>
          <cell r="L34" t="str">
            <v>0.8014</v>
          </cell>
          <cell r="M34" t="str">
            <v>0.8476</v>
          </cell>
          <cell r="N34" t="str">
            <v>0.7872</v>
          </cell>
        </row>
        <row r="35">
          <cell r="A35" t="str">
            <v>313001001190</v>
          </cell>
          <cell r="B35" t="str">
            <v>CORPORACION COLEGIO LATINOAMERICANO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110</v>
          </cell>
          <cell r="H35" t="str">
            <v>106</v>
          </cell>
          <cell r="I35" t="str">
            <v>0.7863</v>
          </cell>
          <cell r="J35" t="str">
            <v>0.7883</v>
          </cell>
          <cell r="K35" t="str">
            <v>0.7552</v>
          </cell>
          <cell r="L35" t="str">
            <v>0.8125</v>
          </cell>
          <cell r="M35" t="str">
            <v>0.8042</v>
          </cell>
          <cell r="N35" t="str">
            <v>0.787</v>
          </cell>
        </row>
        <row r="36">
          <cell r="A36" t="str">
            <v>313001001068</v>
          </cell>
          <cell r="B36" t="str">
            <v>COL. EUCARISTICO DE SANTA TERESA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134</v>
          </cell>
          <cell r="H36" t="str">
            <v>127</v>
          </cell>
          <cell r="I36" t="str">
            <v>0.7923</v>
          </cell>
          <cell r="J36" t="str">
            <v>0.767</v>
          </cell>
          <cell r="K36" t="str">
            <v>0.765</v>
          </cell>
          <cell r="L36" t="str">
            <v>0.8001</v>
          </cell>
          <cell r="M36" t="str">
            <v>0.8434</v>
          </cell>
          <cell r="N36" t="str">
            <v>0.7859</v>
          </cell>
        </row>
        <row r="37">
          <cell r="A37" t="str">
            <v>313001001076</v>
          </cell>
          <cell r="B37" t="str">
            <v>COL. NTRA. SE?ORA DE LA CANDELARIA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188</v>
          </cell>
          <cell r="H37" t="str">
            <v>187</v>
          </cell>
          <cell r="I37" t="str">
            <v>0.7778</v>
          </cell>
          <cell r="J37" t="str">
            <v>0.7596</v>
          </cell>
          <cell r="K37" t="str">
            <v>0.7508</v>
          </cell>
          <cell r="L37" t="str">
            <v>0.8034</v>
          </cell>
          <cell r="M37" t="str">
            <v>0.7877</v>
          </cell>
          <cell r="N37" t="str">
            <v>0.774</v>
          </cell>
        </row>
        <row r="38">
          <cell r="A38" t="str">
            <v>313001000240</v>
          </cell>
          <cell r="B38" t="str">
            <v>INST. EDUC. NUEVA AMERICA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74</v>
          </cell>
          <cell r="H38" t="str">
            <v>74</v>
          </cell>
          <cell r="I38" t="str">
            <v>0.7878</v>
          </cell>
          <cell r="J38" t="str">
            <v>0.785</v>
          </cell>
          <cell r="K38" t="str">
            <v>0.7385</v>
          </cell>
          <cell r="L38" t="str">
            <v>0.7785</v>
          </cell>
          <cell r="M38" t="str">
            <v>0.7876</v>
          </cell>
          <cell r="N38" t="str">
            <v>0.7736</v>
          </cell>
        </row>
        <row r="39">
          <cell r="A39" t="str">
            <v>313001000975</v>
          </cell>
          <cell r="B39" t="str">
            <v>COL. EUCARISTICO NTRA. SRA. DEL CARMEN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138</v>
          </cell>
          <cell r="H39" t="str">
            <v>138</v>
          </cell>
          <cell r="I39" t="str">
            <v>0.7928</v>
          </cell>
          <cell r="J39" t="str">
            <v>0.7535</v>
          </cell>
          <cell r="K39" t="str">
            <v>0.7442</v>
          </cell>
          <cell r="L39" t="str">
            <v>0.792</v>
          </cell>
          <cell r="M39" t="str">
            <v>0.8002</v>
          </cell>
          <cell r="N39" t="str">
            <v>0.7729</v>
          </cell>
        </row>
        <row r="40">
          <cell r="A40" t="str">
            <v>313001009361</v>
          </cell>
          <cell r="B40" t="str">
            <v>COL. MODELO DE LA COSTA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</v>
          </cell>
          <cell r="G40" t="str">
            <v>43</v>
          </cell>
          <cell r="H40" t="str">
            <v>42</v>
          </cell>
          <cell r="I40" t="str">
            <v>0.7559</v>
          </cell>
          <cell r="J40" t="str">
            <v>0.7507</v>
          </cell>
          <cell r="K40" t="str">
            <v>0.7794</v>
          </cell>
          <cell r="L40" t="str">
            <v>0.7837</v>
          </cell>
          <cell r="M40" t="str">
            <v>0.7625</v>
          </cell>
          <cell r="N40" t="str">
            <v>0.767</v>
          </cell>
        </row>
        <row r="41">
          <cell r="A41" t="str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245</v>
          </cell>
          <cell r="H41" t="str">
            <v>243</v>
          </cell>
          <cell r="I41" t="str">
            <v>0.7521</v>
          </cell>
          <cell r="J41" t="str">
            <v>0.75</v>
          </cell>
          <cell r="K41" t="str">
            <v>0.7674</v>
          </cell>
          <cell r="L41" t="str">
            <v>0.7908</v>
          </cell>
          <cell r="M41" t="str">
            <v>0.7406</v>
          </cell>
          <cell r="N41" t="str">
            <v>0.7632</v>
          </cell>
        </row>
        <row r="42">
          <cell r="A42" t="str">
            <v>113001003053</v>
          </cell>
          <cell r="B42" t="str">
            <v>INSTITUCION EDUCATIVA SOLEDAD ACOSTA DE SAMPER - Sede Única</v>
          </cell>
          <cell r="C42" t="str">
            <v>Establecimiento</v>
          </cell>
          <cell r="D42" t="str">
            <v>CARTAGENA DE INDIAS (BOLIVAR)</v>
          </cell>
          <cell r="E42" t="str">
            <v>OFICIAL</v>
          </cell>
          <cell r="F42" t="str">
            <v>A</v>
          </cell>
          <cell r="G42" t="str">
            <v>1031</v>
          </cell>
          <cell r="H42" t="str">
            <v>1023</v>
          </cell>
          <cell r="I42" t="str">
            <v>0.7546</v>
          </cell>
          <cell r="J42" t="str">
            <v>0.7431</v>
          </cell>
          <cell r="K42" t="str">
            <v>0.7501</v>
          </cell>
          <cell r="L42" t="str">
            <v>0.7754</v>
          </cell>
          <cell r="M42" t="str">
            <v>0.7322</v>
          </cell>
          <cell r="N42" t="str">
            <v>0.754</v>
          </cell>
        </row>
        <row r="43">
          <cell r="A43" t="str">
            <v>313001008399</v>
          </cell>
          <cell r="B43" t="str">
            <v>CENTRO EDUCATIVO LAS PALMERAS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80</v>
          </cell>
          <cell r="H43" t="str">
            <v>80</v>
          </cell>
          <cell r="I43" t="str">
            <v>0.7683</v>
          </cell>
          <cell r="J43" t="str">
            <v>0.7373</v>
          </cell>
          <cell r="K43" t="str">
            <v>0.7378</v>
          </cell>
          <cell r="L43" t="str">
            <v>0.7759</v>
          </cell>
          <cell r="M43" t="str">
            <v>0.728</v>
          </cell>
          <cell r="N43" t="str">
            <v>0.7527</v>
          </cell>
        </row>
        <row r="44">
          <cell r="A44" t="str">
            <v>113001001719</v>
          </cell>
          <cell r="B44" t="str">
            <v>INSTITUCION EDUCATIVA PROMOCION SOCIAL DE C/GENA.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439</v>
          </cell>
          <cell r="H44" t="str">
            <v>432</v>
          </cell>
          <cell r="I44" t="str">
            <v>0.7552</v>
          </cell>
          <cell r="J44" t="str">
            <v>0.7248</v>
          </cell>
          <cell r="K44" t="str">
            <v>0.7047</v>
          </cell>
          <cell r="L44" t="str">
            <v>0.7647</v>
          </cell>
          <cell r="M44" t="str">
            <v>0.7131</v>
          </cell>
          <cell r="N44" t="str">
            <v>0.7355</v>
          </cell>
        </row>
        <row r="45">
          <cell r="A45" t="str">
            <v>313001002251</v>
          </cell>
          <cell r="B45" t="str">
            <v>COL. NTRA. SRA. DE FATIMA DE LA POL NAL - Sede Única</v>
          </cell>
          <cell r="C45" t="str">
            <v>Establecimiento</v>
          </cell>
          <cell r="D45" t="str">
            <v>CARTAGENA DE INDIAS (BOLIVAR)</v>
          </cell>
          <cell r="E45" t="str">
            <v>OFICIAL</v>
          </cell>
          <cell r="F45" t="str">
            <v>A</v>
          </cell>
          <cell r="G45" t="str">
            <v>88</v>
          </cell>
          <cell r="H45" t="str">
            <v>87</v>
          </cell>
          <cell r="I45" t="str">
            <v>0.7227</v>
          </cell>
          <cell r="J45" t="str">
            <v>0.7192</v>
          </cell>
          <cell r="K45" t="str">
            <v>0.7294</v>
          </cell>
          <cell r="L45" t="str">
            <v>0.7631</v>
          </cell>
          <cell r="M45" t="str">
            <v>0.7414</v>
          </cell>
          <cell r="N45" t="str">
            <v>0.7342</v>
          </cell>
        </row>
        <row r="46">
          <cell r="A46" t="str">
            <v>313001005845</v>
          </cell>
          <cell r="B46" t="str">
            <v>COL PILAR DEL SABER (ANTES JARD. INF. PIOLIN)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37</v>
          </cell>
          <cell r="H46" t="str">
            <v>37</v>
          </cell>
          <cell r="I46" t="str">
            <v>0.7442</v>
          </cell>
          <cell r="J46" t="str">
            <v>0.7038</v>
          </cell>
          <cell r="K46" t="str">
            <v>0.6976</v>
          </cell>
          <cell r="L46" t="str">
            <v>0.7653</v>
          </cell>
          <cell r="M46" t="str">
            <v>0.7351</v>
          </cell>
          <cell r="N46" t="str">
            <v>0.7283</v>
          </cell>
        </row>
        <row r="47">
          <cell r="A47" t="str">
            <v>313001005098</v>
          </cell>
          <cell r="B47" t="str">
            <v>COL. TRINITARIO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221</v>
          </cell>
          <cell r="H47" t="str">
            <v>221</v>
          </cell>
          <cell r="I47" t="str">
            <v>0.7313</v>
          </cell>
          <cell r="J47" t="str">
            <v>0.6911</v>
          </cell>
          <cell r="K47" t="str">
            <v>0.7074</v>
          </cell>
          <cell r="L47" t="str">
            <v>0.7642</v>
          </cell>
          <cell r="M47" t="str">
            <v>0.7531</v>
          </cell>
          <cell r="N47" t="str">
            <v>0.7258</v>
          </cell>
        </row>
        <row r="48">
          <cell r="A48" t="str">
            <v>113001003771</v>
          </cell>
          <cell r="B48" t="str">
            <v>INSTITUCION EDUCATIVA LAS GAVIOTAS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313</v>
          </cell>
          <cell r="H48" t="str">
            <v>307</v>
          </cell>
          <cell r="I48" t="str">
            <v>0.7414</v>
          </cell>
          <cell r="J48" t="str">
            <v>0.7227</v>
          </cell>
          <cell r="K48" t="str">
            <v>0.6839</v>
          </cell>
          <cell r="L48" t="str">
            <v>0.7477</v>
          </cell>
          <cell r="M48" t="str">
            <v>0.6932</v>
          </cell>
          <cell r="N48" t="str">
            <v>0.7216</v>
          </cell>
        </row>
        <row r="49">
          <cell r="A49" t="str">
            <v>313001029337</v>
          </cell>
          <cell r="B49" t="str">
            <v>COLEGIO GORETTI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74</v>
          </cell>
          <cell r="H49" t="str">
            <v>71</v>
          </cell>
          <cell r="I49" t="str">
            <v>0.6963</v>
          </cell>
          <cell r="J49" t="str">
            <v>0.7051</v>
          </cell>
          <cell r="K49" t="str">
            <v>0.7134</v>
          </cell>
          <cell r="L49" t="str">
            <v>0.7575</v>
          </cell>
          <cell r="M49" t="str">
            <v>0.7555</v>
          </cell>
          <cell r="N49" t="str">
            <v>0.7209</v>
          </cell>
        </row>
        <row r="50">
          <cell r="A50" t="str">
            <v>313001002714</v>
          </cell>
          <cell r="B50" t="str">
            <v>INSTITUCION EDUCATIVA MARIA AUXILIADORA - Sede Única</v>
          </cell>
          <cell r="C50" t="str">
            <v>Establecimiento</v>
          </cell>
          <cell r="D50" t="str">
            <v>CARTAGENA DE INDIAS (BOLIVAR)</v>
          </cell>
          <cell r="E50" t="str">
            <v>OFICIAL</v>
          </cell>
          <cell r="F50" t="str">
            <v>A</v>
          </cell>
          <cell r="G50" t="str">
            <v>126</v>
          </cell>
          <cell r="H50" t="str">
            <v>125</v>
          </cell>
          <cell r="I50" t="str">
            <v>0.7169</v>
          </cell>
          <cell r="J50" t="str">
            <v>0.7039</v>
          </cell>
          <cell r="K50" t="str">
            <v>0.6979</v>
          </cell>
          <cell r="L50" t="str">
            <v>0.7618</v>
          </cell>
          <cell r="M50" t="str">
            <v>0.7192</v>
          </cell>
          <cell r="N50" t="str">
            <v>0.7201</v>
          </cell>
        </row>
        <row r="51">
          <cell r="A51" t="str">
            <v>113001013814</v>
          </cell>
          <cell r="B51" t="str">
            <v>INSTITUCION EDUCATIVA BERTHA GEDEON DE BALADI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B</v>
          </cell>
          <cell r="G51" t="str">
            <v>235</v>
          </cell>
          <cell r="H51" t="str">
            <v>230</v>
          </cell>
          <cell r="I51" t="str">
            <v>0.7344</v>
          </cell>
          <cell r="J51" t="str">
            <v>0.7027</v>
          </cell>
          <cell r="K51" t="str">
            <v>0.6737</v>
          </cell>
          <cell r="L51" t="str">
            <v>0.7525</v>
          </cell>
          <cell r="M51" t="str">
            <v>0.7179</v>
          </cell>
          <cell r="N51" t="str">
            <v>0.716</v>
          </cell>
        </row>
        <row r="52">
          <cell r="A52" t="str">
            <v>113001002979</v>
          </cell>
          <cell r="B52" t="str">
            <v>INSTITUCION EDUCATIVA LA MILAGROSA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B</v>
          </cell>
          <cell r="G52" t="str">
            <v>73</v>
          </cell>
          <cell r="H52" t="str">
            <v>71</v>
          </cell>
          <cell r="I52" t="str">
            <v>0.7225</v>
          </cell>
          <cell r="J52" t="str">
            <v>0.6896</v>
          </cell>
          <cell r="K52" t="str">
            <v>0.722</v>
          </cell>
          <cell r="L52" t="str">
            <v>0.7354</v>
          </cell>
          <cell r="M52" t="str">
            <v>0.697</v>
          </cell>
          <cell r="N52" t="str">
            <v>0.7158</v>
          </cell>
        </row>
        <row r="53">
          <cell r="A53" t="str">
            <v>313001013279</v>
          </cell>
          <cell r="B53" t="str">
            <v>INSTITUTO SIGMUND FREUD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B</v>
          </cell>
          <cell r="G53" t="str">
            <v>186</v>
          </cell>
          <cell r="H53" t="str">
            <v>181</v>
          </cell>
          <cell r="I53" t="str">
            <v>0.7178</v>
          </cell>
          <cell r="J53" t="str">
            <v>0.7051</v>
          </cell>
          <cell r="K53" t="str">
            <v>0.683</v>
          </cell>
          <cell r="L53" t="str">
            <v>0.7447</v>
          </cell>
          <cell r="M53" t="str">
            <v>0.7424</v>
          </cell>
          <cell r="N53" t="str">
            <v>0.7149</v>
          </cell>
        </row>
        <row r="54">
          <cell r="A54" t="str">
            <v>113001003061</v>
          </cell>
          <cell r="B54" t="str">
            <v>INSTITUCION EDUCATIVA HERMANO ANTONIO RAMOS DE LA SALLE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B</v>
          </cell>
          <cell r="G54" t="str">
            <v>206</v>
          </cell>
          <cell r="H54" t="str">
            <v>199</v>
          </cell>
          <cell r="I54" t="str">
            <v>0.7212</v>
          </cell>
          <cell r="J54" t="str">
            <v>0.685</v>
          </cell>
          <cell r="K54" t="str">
            <v>0.683</v>
          </cell>
          <cell r="L54" t="str">
            <v>0.7586</v>
          </cell>
          <cell r="M54" t="str">
            <v>0.7204</v>
          </cell>
          <cell r="N54" t="str">
            <v>0.7126</v>
          </cell>
        </row>
        <row r="55">
          <cell r="A55" t="str">
            <v>313001000568</v>
          </cell>
          <cell r="B55" t="str">
            <v>ESCUELAS PROFESIONALES SALESIANAS - Sede Única</v>
          </cell>
          <cell r="C55" t="str">
            <v>Establecimiento</v>
          </cell>
          <cell r="D55" t="str">
            <v>CARTAGENA DE INDIAS (BOLIVAR)</v>
          </cell>
          <cell r="E55" t="str">
            <v>OFICIAL</v>
          </cell>
          <cell r="F55" t="str">
            <v>B</v>
          </cell>
          <cell r="G55" t="str">
            <v>339</v>
          </cell>
          <cell r="H55" t="str">
            <v>338</v>
          </cell>
          <cell r="I55" t="str">
            <v>0.721</v>
          </cell>
          <cell r="J55" t="str">
            <v>0.6994</v>
          </cell>
          <cell r="K55" t="str">
            <v>0.6706</v>
          </cell>
          <cell r="L55" t="str">
            <v>0.7386</v>
          </cell>
          <cell r="M55" t="str">
            <v>0.6813</v>
          </cell>
          <cell r="N55" t="str">
            <v>0.7054</v>
          </cell>
        </row>
        <row r="56">
          <cell r="A56" t="str">
            <v>313001003117</v>
          </cell>
          <cell r="B56" t="str">
            <v>CORP INST. CIRY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80</v>
          </cell>
          <cell r="H56" t="str">
            <v>79</v>
          </cell>
          <cell r="I56" t="str">
            <v>0.7041</v>
          </cell>
          <cell r="J56" t="str">
            <v>0.7084</v>
          </cell>
          <cell r="K56" t="str">
            <v>0.6655</v>
          </cell>
          <cell r="L56" t="str">
            <v>0.7306</v>
          </cell>
          <cell r="M56" t="str">
            <v>0.6911</v>
          </cell>
          <cell r="N56" t="str">
            <v>0.7013</v>
          </cell>
        </row>
        <row r="57">
          <cell r="A57" t="str">
            <v>313001005136</v>
          </cell>
          <cell r="B57" t="str">
            <v>COLEGIO ANTARES DE CARTAGENA (JAR.INF DISNEYL.)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B</v>
          </cell>
          <cell r="G57" t="str">
            <v>60</v>
          </cell>
          <cell r="H57" t="str">
            <v>58</v>
          </cell>
          <cell r="I57" t="str">
            <v>0.688</v>
          </cell>
          <cell r="J57" t="str">
            <v>0.6721</v>
          </cell>
          <cell r="K57" t="str">
            <v>0.6745</v>
          </cell>
          <cell r="L57" t="str">
            <v>0.7302</v>
          </cell>
          <cell r="M57" t="str">
            <v>0.792</v>
          </cell>
          <cell r="N57" t="str">
            <v>0.6989</v>
          </cell>
        </row>
        <row r="58">
          <cell r="A58" t="str">
            <v>313001006337</v>
          </cell>
          <cell r="B58" t="str">
            <v>INST. EL LABRADOR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168</v>
          </cell>
          <cell r="H58" t="str">
            <v>158</v>
          </cell>
          <cell r="I58" t="str">
            <v>0.7077</v>
          </cell>
          <cell r="J58" t="str">
            <v>0.665</v>
          </cell>
          <cell r="K58" t="str">
            <v>0.6712</v>
          </cell>
          <cell r="L58" t="str">
            <v>0.7328</v>
          </cell>
          <cell r="M58" t="str">
            <v>0.7022</v>
          </cell>
          <cell r="N58" t="str">
            <v>0.6948</v>
          </cell>
        </row>
        <row r="59">
          <cell r="A59" t="str">
            <v>313001002340</v>
          </cell>
          <cell r="B59" t="str">
            <v>INST. COLOMBO BOLIVARIANO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B</v>
          </cell>
          <cell r="G59" t="str">
            <v>150</v>
          </cell>
          <cell r="H59" t="str">
            <v>144</v>
          </cell>
          <cell r="I59" t="str">
            <v>0.692</v>
          </cell>
          <cell r="J59" t="str">
            <v>0.6622</v>
          </cell>
          <cell r="K59" t="str">
            <v>0.6654</v>
          </cell>
          <cell r="L59" t="str">
            <v>0.7418</v>
          </cell>
          <cell r="M59" t="str">
            <v>0.7274</v>
          </cell>
          <cell r="N59" t="str">
            <v>0.6932</v>
          </cell>
        </row>
        <row r="60">
          <cell r="A60" t="str">
            <v>313001027199</v>
          </cell>
          <cell r="B60" t="str">
            <v>COL. SUE?OS Y OPORTUNIDADES JESUS MAESTRO - Sede Única</v>
          </cell>
          <cell r="C60" t="str">
            <v>Establecimiento</v>
          </cell>
          <cell r="D60" t="str">
            <v>CARTAGENA DE INDIAS (BOLIVAR)</v>
          </cell>
          <cell r="E60" t="str">
            <v>OFICIAL</v>
          </cell>
          <cell r="F60" t="str">
            <v>B</v>
          </cell>
          <cell r="G60" t="str">
            <v>207</v>
          </cell>
          <cell r="H60" t="str">
            <v>205</v>
          </cell>
          <cell r="I60" t="str">
            <v>0.7244</v>
          </cell>
          <cell r="J60" t="str">
            <v>0.6776</v>
          </cell>
          <cell r="K60" t="str">
            <v>0.6572</v>
          </cell>
          <cell r="L60" t="str">
            <v>0.7266</v>
          </cell>
          <cell r="M60" t="str">
            <v>0.6411</v>
          </cell>
          <cell r="N60" t="str">
            <v>0.6922</v>
          </cell>
        </row>
        <row r="61">
          <cell r="A61" t="str">
            <v>313001003842</v>
          </cell>
          <cell r="B61" t="str">
            <v>COL. GONZALO JIMENEZ DE QUEZADA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81</v>
          </cell>
          <cell r="H61" t="str">
            <v>80</v>
          </cell>
          <cell r="I61" t="str">
            <v>0.6934</v>
          </cell>
          <cell r="J61" t="str">
            <v>0.6718</v>
          </cell>
          <cell r="K61" t="str">
            <v>0.6648</v>
          </cell>
          <cell r="L61" t="str">
            <v>0.7389</v>
          </cell>
          <cell r="M61" t="str">
            <v>0.691</v>
          </cell>
          <cell r="N61" t="str">
            <v>0.6921</v>
          </cell>
        </row>
        <row r="62">
          <cell r="A62" t="str">
            <v>113001002057</v>
          </cell>
          <cell r="B62" t="str">
            <v>INSTITUCION EDUCATIVA SOLEDAD ROMAN DE NU?EZ - Sede Única</v>
          </cell>
          <cell r="C62" t="str">
            <v>Establecimiento</v>
          </cell>
          <cell r="D62" t="str">
            <v>CARTAGENA DE INDIAS (BOLIVAR)</v>
          </cell>
          <cell r="E62" t="str">
            <v>OFICIAL</v>
          </cell>
          <cell r="F62" t="str">
            <v>B</v>
          </cell>
          <cell r="G62" t="str">
            <v>361</v>
          </cell>
          <cell r="H62" t="str">
            <v>339</v>
          </cell>
          <cell r="I62" t="str">
            <v>0.7055</v>
          </cell>
          <cell r="J62" t="str">
            <v>0.6894</v>
          </cell>
          <cell r="K62" t="str">
            <v>0.654</v>
          </cell>
          <cell r="L62" t="str">
            <v>0.7199</v>
          </cell>
          <cell r="M62" t="str">
            <v>0.6794</v>
          </cell>
          <cell r="N62" t="str">
            <v>0.6912</v>
          </cell>
        </row>
        <row r="63">
          <cell r="A63" t="str">
            <v>313001006639</v>
          </cell>
          <cell r="B63" t="str">
            <v>INST. SOLEDAD VIVES DE JOLI (ANTES J. I LOS CAPULLITOS)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95</v>
          </cell>
          <cell r="H63" t="str">
            <v>94</v>
          </cell>
          <cell r="I63" t="str">
            <v>0.7096</v>
          </cell>
          <cell r="J63" t="str">
            <v>0.6697</v>
          </cell>
          <cell r="K63" t="str">
            <v>0.6465</v>
          </cell>
          <cell r="L63" t="str">
            <v>0.7338</v>
          </cell>
          <cell r="M63" t="str">
            <v>0.6783</v>
          </cell>
          <cell r="N63" t="str">
            <v>0.689</v>
          </cell>
        </row>
        <row r="64">
          <cell r="A64" t="str">
            <v>313001002307</v>
          </cell>
          <cell r="B64" t="str">
            <v>COL. ADVENTISTA DE C/GENA.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86</v>
          </cell>
          <cell r="H64" t="str">
            <v>81</v>
          </cell>
          <cell r="I64" t="str">
            <v>0.6978</v>
          </cell>
          <cell r="J64" t="str">
            <v>0.6602</v>
          </cell>
          <cell r="K64" t="str">
            <v>0.6563</v>
          </cell>
          <cell r="L64" t="str">
            <v>0.7395</v>
          </cell>
          <cell r="M64" t="str">
            <v>0.6597</v>
          </cell>
          <cell r="N64" t="str">
            <v>0.6862</v>
          </cell>
        </row>
        <row r="65">
          <cell r="A65" t="str">
            <v>113001006800</v>
          </cell>
          <cell r="B65" t="str">
            <v>INSTITUCION EDUCATIVA 20 DE JULIO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164</v>
          </cell>
          <cell r="H65" t="str">
            <v>164</v>
          </cell>
          <cell r="I65" t="str">
            <v>0.691</v>
          </cell>
          <cell r="J65" t="str">
            <v>0.682</v>
          </cell>
          <cell r="K65" t="str">
            <v>0.6672</v>
          </cell>
          <cell r="L65" t="str">
            <v>0.7256</v>
          </cell>
          <cell r="M65" t="str">
            <v>0.6167</v>
          </cell>
          <cell r="N65" t="str">
            <v>0.6857</v>
          </cell>
        </row>
        <row r="66">
          <cell r="A66" t="str">
            <v>313001012892</v>
          </cell>
          <cell r="B66" t="str">
            <v>INST. DOCENTE DEL CARIBE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282</v>
          </cell>
          <cell r="H66" t="str">
            <v>260</v>
          </cell>
          <cell r="I66" t="str">
            <v>0.6887</v>
          </cell>
          <cell r="J66" t="str">
            <v>0.6634</v>
          </cell>
          <cell r="K66" t="str">
            <v>0.666</v>
          </cell>
          <cell r="L66" t="str">
            <v>0.7201</v>
          </cell>
          <cell r="M66" t="str">
            <v>0.6887</v>
          </cell>
          <cell r="N66" t="str">
            <v>0.6849</v>
          </cell>
        </row>
        <row r="67">
          <cell r="A67" t="str">
            <v>113001000348</v>
          </cell>
          <cell r="B67" t="str">
            <v>INSTITUCION EDUCATIVA AMBIENTALISTA DE CARTAGENA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358</v>
          </cell>
          <cell r="H67" t="str">
            <v>345</v>
          </cell>
          <cell r="I67" t="str">
            <v>0.6855</v>
          </cell>
          <cell r="J67" t="str">
            <v>0.685</v>
          </cell>
          <cell r="K67" t="str">
            <v>0.6593</v>
          </cell>
          <cell r="L67" t="str">
            <v>0.7217</v>
          </cell>
          <cell r="M67" t="str">
            <v>0.6482</v>
          </cell>
          <cell r="N67" t="str">
            <v>0.6848</v>
          </cell>
        </row>
        <row r="68">
          <cell r="A68" t="str">
            <v>113001029893</v>
          </cell>
          <cell r="B68" t="str">
            <v>I.E. ROSEDAL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247</v>
          </cell>
          <cell r="H68" t="str">
            <v>241</v>
          </cell>
          <cell r="I68" t="str">
            <v>0.7001</v>
          </cell>
          <cell r="J68" t="str">
            <v>0.6589</v>
          </cell>
          <cell r="K68" t="str">
            <v>0.6335</v>
          </cell>
          <cell r="L68" t="str">
            <v>0.7342</v>
          </cell>
          <cell r="M68" t="str">
            <v>0.6932</v>
          </cell>
          <cell r="N68" t="str">
            <v>0.6826</v>
          </cell>
        </row>
        <row r="69">
          <cell r="A69" t="str">
            <v>413001007648</v>
          </cell>
          <cell r="B69" t="str">
            <v>COL. CAMINO DEL CORAL DE C/GENA.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140</v>
          </cell>
          <cell r="H69" t="str">
            <v>129</v>
          </cell>
          <cell r="I69" t="str">
            <v>0.6614</v>
          </cell>
          <cell r="J69" t="str">
            <v>0.6442</v>
          </cell>
          <cell r="K69" t="str">
            <v>0.6648</v>
          </cell>
          <cell r="L69" t="str">
            <v>0.7508</v>
          </cell>
          <cell r="M69" t="str">
            <v>0.7058</v>
          </cell>
          <cell r="N69" t="str">
            <v>0.6822</v>
          </cell>
        </row>
        <row r="70">
          <cell r="A70" t="str">
            <v>313001006701</v>
          </cell>
          <cell r="B70" t="str">
            <v>COL. MILITAR ALMIRANTE COLON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1652</v>
          </cell>
          <cell r="H70" t="str">
            <v>1618</v>
          </cell>
          <cell r="I70" t="str">
            <v>0.6924</v>
          </cell>
          <cell r="J70" t="str">
            <v>0.664</v>
          </cell>
          <cell r="K70" t="str">
            <v>0.6507</v>
          </cell>
          <cell r="L70" t="str">
            <v>0.7252</v>
          </cell>
          <cell r="M70" t="str">
            <v>0.6712</v>
          </cell>
          <cell r="N70" t="str">
            <v>0.6821</v>
          </cell>
        </row>
        <row r="71">
          <cell r="A71" t="str">
            <v>313001000045</v>
          </cell>
          <cell r="B71" t="str">
            <v>CORP. COL. CRISTO REY - Sede Única</v>
          </cell>
          <cell r="C71" t="str">
            <v>Establecimiento</v>
          </cell>
          <cell r="D71" t="str">
            <v>CARTAGENA (BOLIVAR)</v>
          </cell>
          <cell r="E71" t="str">
            <v>NO OFICIAL</v>
          </cell>
          <cell r="F71" t="str">
            <v>B</v>
          </cell>
          <cell r="G71" t="str">
            <v>41</v>
          </cell>
          <cell r="H71" t="str">
            <v>36</v>
          </cell>
          <cell r="I71" t="str">
            <v>0.6678</v>
          </cell>
          <cell r="J71" t="str">
            <v>0.6799</v>
          </cell>
          <cell r="K71" t="str">
            <v>0.6912</v>
          </cell>
          <cell r="L71" t="str">
            <v>0.6769</v>
          </cell>
          <cell r="M71" t="str">
            <v>0.7183</v>
          </cell>
          <cell r="N71" t="str">
            <v>0.682</v>
          </cell>
        </row>
        <row r="72">
          <cell r="A72" t="str">
            <v>313001007619</v>
          </cell>
          <cell r="B72" t="str">
            <v>CORPORACION INST. EDUC. DEL SOCORRO - Sede Única</v>
          </cell>
          <cell r="C72" t="str">
            <v>Establecimiento</v>
          </cell>
          <cell r="D72" t="str">
            <v>CARTAGENA DE INDIAS (BOLIVAR)</v>
          </cell>
          <cell r="E72" t="str">
            <v>NO OFICIAL</v>
          </cell>
          <cell r="F72" t="str">
            <v>B</v>
          </cell>
          <cell r="G72" t="str">
            <v>48</v>
          </cell>
          <cell r="H72" t="str">
            <v>47</v>
          </cell>
          <cell r="I72" t="str">
            <v>0.6838</v>
          </cell>
          <cell r="J72" t="str">
            <v>0.671</v>
          </cell>
          <cell r="K72" t="str">
            <v>0.6415</v>
          </cell>
          <cell r="L72" t="str">
            <v>0.7252</v>
          </cell>
          <cell r="M72" t="str">
            <v>0.6918</v>
          </cell>
          <cell r="N72" t="str">
            <v>0.6813</v>
          </cell>
        </row>
        <row r="73">
          <cell r="A73" t="str">
            <v>313001008879</v>
          </cell>
          <cell r="B73" t="str">
            <v>INST. PESTALOZZI - Sede Única</v>
          </cell>
          <cell r="C73" t="str">
            <v>Establecimiento</v>
          </cell>
          <cell r="D73" t="str">
            <v>CARTAGENA (BOLIVAR)</v>
          </cell>
          <cell r="E73" t="str">
            <v>NO OFICIAL</v>
          </cell>
          <cell r="F73" t="str">
            <v>B</v>
          </cell>
          <cell r="G73" t="str">
            <v>98</v>
          </cell>
          <cell r="H73" t="str">
            <v>95</v>
          </cell>
          <cell r="I73" t="str">
            <v>0.6672</v>
          </cell>
          <cell r="J73" t="str">
            <v>0.675</v>
          </cell>
          <cell r="K73" t="str">
            <v>0.6646</v>
          </cell>
          <cell r="L73" t="str">
            <v>0.7028</v>
          </cell>
          <cell r="M73" t="str">
            <v>0.7036</v>
          </cell>
          <cell r="N73" t="str">
            <v>0.6794</v>
          </cell>
        </row>
        <row r="74">
          <cell r="A74" t="str">
            <v>313001012876</v>
          </cell>
          <cell r="B74" t="str">
            <v>CORPORACION EDUCATIVA INSTITUTO GUADALUPE 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43</v>
          </cell>
          <cell r="H74" t="str">
            <v>40</v>
          </cell>
          <cell r="I74" t="str">
            <v>0.669</v>
          </cell>
          <cell r="J74" t="str">
            <v>0.6396</v>
          </cell>
          <cell r="K74" t="str">
            <v>0.6535</v>
          </cell>
          <cell r="L74" t="str">
            <v>0.7438</v>
          </cell>
          <cell r="M74" t="str">
            <v>0.7058</v>
          </cell>
          <cell r="N74" t="str">
            <v>0.6787</v>
          </cell>
        </row>
        <row r="75">
          <cell r="A75" t="str">
            <v>313001008526</v>
          </cell>
          <cell r="B75" t="str">
            <v>INST. SAN ISIDRO LABRADOR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126</v>
          </cell>
          <cell r="H75" t="str">
            <v>124</v>
          </cell>
          <cell r="I75" t="str">
            <v>0.6951</v>
          </cell>
          <cell r="J75" t="str">
            <v>0.66</v>
          </cell>
          <cell r="K75" t="str">
            <v>0.6411</v>
          </cell>
          <cell r="L75" t="str">
            <v>0.7156</v>
          </cell>
          <cell r="M75" t="str">
            <v>0.6705</v>
          </cell>
          <cell r="N75" t="str">
            <v>0.6774</v>
          </cell>
        </row>
        <row r="76">
          <cell r="A76" t="str">
            <v>113001002626</v>
          </cell>
          <cell r="B76" t="str">
            <v>INSTITUCION EDUCATIVA OLGA GONZALEZ ARRAUT - Sede Única</v>
          </cell>
          <cell r="C76" t="str">
            <v>Establecimiento</v>
          </cell>
          <cell r="D76" t="str">
            <v>CARTAGENA DE INDIAS (BOLIVAR)</v>
          </cell>
          <cell r="E76" t="str">
            <v>OFICIAL</v>
          </cell>
          <cell r="F76" t="str">
            <v>B</v>
          </cell>
          <cell r="G76" t="str">
            <v>152</v>
          </cell>
          <cell r="H76" t="str">
            <v>152</v>
          </cell>
          <cell r="I76" t="str">
            <v>0.677</v>
          </cell>
          <cell r="J76" t="str">
            <v>0.6738</v>
          </cell>
          <cell r="K76" t="str">
            <v>0.6345</v>
          </cell>
          <cell r="L76" t="str">
            <v>0.7322</v>
          </cell>
          <cell r="M76" t="str">
            <v>0.6448</v>
          </cell>
          <cell r="N76" t="str">
            <v>0.6767</v>
          </cell>
        </row>
        <row r="77">
          <cell r="A77" t="str">
            <v>313001029680</v>
          </cell>
          <cell r="B77" t="str">
            <v>CENTRO EDUCATIVO INTEGRAL MODERNO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39</v>
          </cell>
          <cell r="H77" t="str">
            <v>38</v>
          </cell>
          <cell r="I77" t="str">
            <v>0.6719</v>
          </cell>
          <cell r="J77" t="str">
            <v>0.6493</v>
          </cell>
          <cell r="K77" t="str">
            <v>0.6494</v>
          </cell>
          <cell r="L77" t="str">
            <v>0.7244</v>
          </cell>
          <cell r="M77" t="str">
            <v>0.7026</v>
          </cell>
          <cell r="N77" t="str">
            <v>0.676</v>
          </cell>
        </row>
        <row r="78">
          <cell r="A78" t="str">
            <v>113001001484</v>
          </cell>
          <cell r="B78" t="str">
            <v>INSTITUCION EDUCATIVA MERCEDES ABREGO - Sede Única</v>
          </cell>
          <cell r="C78" t="str">
            <v>Establecimiento</v>
          </cell>
          <cell r="D78" t="str">
            <v>CARTAGENA DE INDIAS (BOLIVAR)</v>
          </cell>
          <cell r="E78" t="str">
            <v>OFICIAL</v>
          </cell>
          <cell r="F78" t="str">
            <v>B</v>
          </cell>
          <cell r="G78" t="str">
            <v>571</v>
          </cell>
          <cell r="H78" t="str">
            <v>544</v>
          </cell>
          <cell r="I78" t="str">
            <v>0.6886</v>
          </cell>
          <cell r="J78" t="str">
            <v>0.6478</v>
          </cell>
          <cell r="K78" t="str">
            <v>0.6464</v>
          </cell>
          <cell r="L78" t="str">
            <v>0.7218</v>
          </cell>
          <cell r="M78" t="str">
            <v>0.6686</v>
          </cell>
          <cell r="N78" t="str">
            <v>0.6756</v>
          </cell>
        </row>
        <row r="79">
          <cell r="A79" t="str">
            <v>113001000321</v>
          </cell>
          <cell r="B79" t="str">
            <v>INSTITUCION EDUCATIVA LUIS C GALAN SARMIENTO - Sede Única</v>
          </cell>
          <cell r="C79" t="str">
            <v>Establecimiento</v>
          </cell>
          <cell r="D79" t="str">
            <v>CARTAGENA DE INDIAS (BOLIVAR)</v>
          </cell>
          <cell r="E79" t="str">
            <v>OFICIAL</v>
          </cell>
          <cell r="F79" t="str">
            <v>B</v>
          </cell>
          <cell r="G79" t="str">
            <v>136</v>
          </cell>
          <cell r="H79" t="str">
            <v>136</v>
          </cell>
          <cell r="I79" t="str">
            <v>0.6712</v>
          </cell>
          <cell r="J79" t="str">
            <v>0.6684</v>
          </cell>
          <cell r="K79" t="str">
            <v>0.6518</v>
          </cell>
          <cell r="L79" t="str">
            <v>0.7226</v>
          </cell>
          <cell r="M79" t="str">
            <v>0.6314</v>
          </cell>
          <cell r="N79" t="str">
            <v>0.6749</v>
          </cell>
        </row>
        <row r="80">
          <cell r="A80" t="str">
            <v>313001005411</v>
          </cell>
          <cell r="B80" t="str">
            <v>COLEGIO FERNANDEZ GUTIERREZ DE PIÑERES - Sede Única</v>
          </cell>
          <cell r="C80" t="str">
            <v>Establecimiento</v>
          </cell>
          <cell r="D80" t="str">
            <v>CARTAGENA DE INDIAS (BOLIVAR)</v>
          </cell>
          <cell r="E80" t="str">
            <v>NO OFICIAL</v>
          </cell>
          <cell r="F80" t="str">
            <v>B</v>
          </cell>
          <cell r="G80" t="str">
            <v>74</v>
          </cell>
          <cell r="H80" t="str">
            <v>63</v>
          </cell>
          <cell r="I80" t="str">
            <v>0.664</v>
          </cell>
          <cell r="J80" t="str">
            <v>0.65</v>
          </cell>
          <cell r="K80" t="str">
            <v>0.6463</v>
          </cell>
          <cell r="L80" t="str">
            <v>0.7038</v>
          </cell>
          <cell r="M80" t="str">
            <v>0.7542</v>
          </cell>
          <cell r="N80" t="str">
            <v>0.6728</v>
          </cell>
        </row>
        <row r="81">
          <cell r="A81" t="str">
            <v>113001012508</v>
          </cell>
          <cell r="B81" t="str">
            <v>ESCUELA NORMAL SUPERIOR DE CARTAGENA DE INDIAS - Sede Única</v>
          </cell>
          <cell r="C81" t="str">
            <v>Establecimiento</v>
          </cell>
          <cell r="D81" t="str">
            <v>CARTAGENA DE INDIAS (BOLIVAR)</v>
          </cell>
          <cell r="E81" t="str">
            <v>OFICIAL</v>
          </cell>
          <cell r="F81" t="str">
            <v>B</v>
          </cell>
          <cell r="G81" t="str">
            <v>351</v>
          </cell>
          <cell r="H81" t="str">
            <v>345</v>
          </cell>
          <cell r="I81" t="str">
            <v>0.6631</v>
          </cell>
          <cell r="J81" t="str">
            <v>0.6504</v>
          </cell>
          <cell r="K81" t="str">
            <v>0.6599</v>
          </cell>
          <cell r="L81" t="str">
            <v>0.7198</v>
          </cell>
          <cell r="M81" t="str">
            <v>0.6669</v>
          </cell>
          <cell r="N81" t="str">
            <v>0.6728</v>
          </cell>
        </row>
        <row r="82">
          <cell r="A82" t="str">
            <v>313001001181</v>
          </cell>
          <cell r="B82" t="str">
            <v>COL. NTRA. SRA. DE LA CONSOLATA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442</v>
          </cell>
          <cell r="H82" t="str">
            <v>433</v>
          </cell>
          <cell r="I82" t="str">
            <v>0.6924</v>
          </cell>
          <cell r="J82" t="str">
            <v>0.6461</v>
          </cell>
          <cell r="K82" t="str">
            <v>0.6285</v>
          </cell>
          <cell r="L82" t="str">
            <v>0.7196</v>
          </cell>
          <cell r="M82" t="str">
            <v>0.669</v>
          </cell>
          <cell r="N82" t="str">
            <v>0.6715</v>
          </cell>
        </row>
        <row r="83">
          <cell r="A83" t="str">
            <v>313001008518</v>
          </cell>
          <cell r="B83" t="str">
            <v>INST. DE ENSEÑANZA MADDOX (ANTES INST. AGAZZI)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171</v>
          </cell>
          <cell r="H83" t="str">
            <v>164</v>
          </cell>
          <cell r="I83" t="str">
            <v>0.659</v>
          </cell>
          <cell r="J83" t="str">
            <v>0.6515</v>
          </cell>
          <cell r="K83" t="str">
            <v>0.6491</v>
          </cell>
          <cell r="L83" t="str">
            <v>0.7222</v>
          </cell>
          <cell r="M83" t="str">
            <v>0.6404</v>
          </cell>
          <cell r="N83" t="str">
            <v>0.6682</v>
          </cell>
        </row>
        <row r="84">
          <cell r="A84" t="str">
            <v>313001029981</v>
          </cell>
          <cell r="B84" t="str">
            <v>COLEGIO JOSÉ MARÍA GARCÍA TOLEDO - Sede Única</v>
          </cell>
          <cell r="C84" t="str">
            <v>Establecimiento</v>
          </cell>
          <cell r="D84" t="str">
            <v>CARTAGENA DE INDIAS (BOLIVAR)</v>
          </cell>
          <cell r="E84" t="str">
            <v>NO OFICIAL</v>
          </cell>
          <cell r="F84" t="str">
            <v>C</v>
          </cell>
          <cell r="G84" t="str">
            <v>66</v>
          </cell>
          <cell r="H84" t="str">
            <v>65</v>
          </cell>
          <cell r="I84" t="str">
            <v>0.672</v>
          </cell>
          <cell r="J84" t="str">
            <v>0.6398</v>
          </cell>
          <cell r="K84" t="str">
            <v>0.6364</v>
          </cell>
          <cell r="L84" t="str">
            <v>0.7154</v>
          </cell>
          <cell r="M84" t="str">
            <v>0.6552</v>
          </cell>
          <cell r="N84" t="str">
            <v>0.6651</v>
          </cell>
        </row>
        <row r="85">
          <cell r="A85" t="str">
            <v>113001008268</v>
          </cell>
          <cell r="B85" t="str">
            <v>INSTITUCION EDUCATIVA MARIA CANO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C</v>
          </cell>
          <cell r="G85" t="str">
            <v>82</v>
          </cell>
          <cell r="H85" t="str">
            <v>77</v>
          </cell>
          <cell r="I85" t="str">
            <v>0.6874</v>
          </cell>
          <cell r="J85" t="str">
            <v>0.6393</v>
          </cell>
          <cell r="K85" t="str">
            <v>0.6359</v>
          </cell>
          <cell r="L85" t="str">
            <v>0.7073</v>
          </cell>
          <cell r="M85" t="str">
            <v>0.6364</v>
          </cell>
          <cell r="N85" t="str">
            <v>0.6651</v>
          </cell>
        </row>
        <row r="86">
          <cell r="A86" t="str">
            <v>313001013163</v>
          </cell>
          <cell r="B86" t="str">
            <v>COLEGIO LA ENSEÑANZA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C</v>
          </cell>
          <cell r="G86" t="str">
            <v>139</v>
          </cell>
          <cell r="H86" t="str">
            <v>129</v>
          </cell>
          <cell r="I86" t="str">
            <v>0.6605</v>
          </cell>
          <cell r="J86" t="str">
            <v>0.636</v>
          </cell>
          <cell r="K86" t="str">
            <v>0.6373</v>
          </cell>
          <cell r="L86" t="str">
            <v>0.7141</v>
          </cell>
          <cell r="M86" t="str">
            <v>0.7016</v>
          </cell>
          <cell r="N86" t="str">
            <v>0.665</v>
          </cell>
        </row>
        <row r="87">
          <cell r="A87" t="str">
            <v>313001007244</v>
          </cell>
          <cell r="B87" t="str">
            <v>INST. JUAN JACOBO ROUSSEAU NO.2 -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36</v>
          </cell>
          <cell r="H87" t="str">
            <v>35</v>
          </cell>
          <cell r="I87" t="str">
            <v>0.6524</v>
          </cell>
          <cell r="J87" t="str">
            <v>0.6531</v>
          </cell>
          <cell r="K87" t="str">
            <v>0.6213</v>
          </cell>
          <cell r="L87" t="str">
            <v>0.7062</v>
          </cell>
          <cell r="M87" t="str">
            <v>0.7242</v>
          </cell>
          <cell r="N87" t="str">
            <v>0.6633</v>
          </cell>
        </row>
        <row r="88">
          <cell r="A88" t="str">
            <v>313001028843</v>
          </cell>
          <cell r="B88" t="str">
            <v>COLEGIO JUAN PABLO II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107</v>
          </cell>
          <cell r="H88" t="str">
            <v>106</v>
          </cell>
          <cell r="I88" t="str">
            <v>0.6636</v>
          </cell>
          <cell r="J88" t="str">
            <v>0.6377</v>
          </cell>
          <cell r="K88" t="str">
            <v>0.6342</v>
          </cell>
          <cell r="L88" t="str">
            <v>0.6936</v>
          </cell>
          <cell r="M88" t="str">
            <v>0.6747</v>
          </cell>
          <cell r="N88" t="str">
            <v>0.6586</v>
          </cell>
        </row>
        <row r="89">
          <cell r="A89" t="str">
            <v>113001007857</v>
          </cell>
          <cell r="B89" t="str">
            <v>INSTITUCION EDUCATIVA LA LIBERTAD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209</v>
          </cell>
          <cell r="H89" t="str">
            <v>197</v>
          </cell>
          <cell r="I89" t="str">
            <v>0.6625</v>
          </cell>
          <cell r="J89" t="str">
            <v>0.6584</v>
          </cell>
          <cell r="K89" t="str">
            <v>0.6247</v>
          </cell>
          <cell r="L89" t="str">
            <v>0.691</v>
          </cell>
          <cell r="M89" t="str">
            <v>0.6428</v>
          </cell>
          <cell r="N89" t="str">
            <v>0.6579</v>
          </cell>
        </row>
        <row r="90">
          <cell r="A90" t="str">
            <v>113001012788</v>
          </cell>
          <cell r="B90" t="str">
            <v>INSTITUCION EDUCATIVA CIUDAD DE TUNJA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160</v>
          </cell>
          <cell r="H90" t="str">
            <v>151</v>
          </cell>
          <cell r="I90" t="str">
            <v>0.6929</v>
          </cell>
          <cell r="J90" t="str">
            <v>0.6549</v>
          </cell>
          <cell r="K90" t="str">
            <v>0.6002</v>
          </cell>
          <cell r="L90" t="str">
            <v>0.6811</v>
          </cell>
          <cell r="M90" t="str">
            <v>0.6343</v>
          </cell>
          <cell r="N90" t="str">
            <v>0.6555</v>
          </cell>
        </row>
        <row r="91">
          <cell r="A91" t="str">
            <v>313001800599</v>
          </cell>
          <cell r="B91" t="str">
            <v>INSTITUTO CRISTOCENTRICO DEL CARIBE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28</v>
          </cell>
          <cell r="H91" t="str">
            <v>27</v>
          </cell>
          <cell r="I91" t="str">
            <v>0.6747</v>
          </cell>
          <cell r="J91" t="str">
            <v>0.6096</v>
          </cell>
          <cell r="K91" t="str">
            <v>0.6426</v>
          </cell>
          <cell r="L91" t="str">
            <v>0.6918</v>
          </cell>
          <cell r="M91" t="str">
            <v>0.65</v>
          </cell>
          <cell r="N91" t="str">
            <v>0.6543</v>
          </cell>
        </row>
        <row r="92">
          <cell r="A92" t="str">
            <v>113001000771</v>
          </cell>
          <cell r="B92" t="str">
            <v>INSTITUCION EDUCATIVA CAMILO TORRES DEL POZON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C</v>
          </cell>
          <cell r="G92" t="str">
            <v>375</v>
          </cell>
          <cell r="H92" t="str">
            <v>363</v>
          </cell>
          <cell r="I92" t="str">
            <v>0.6613</v>
          </cell>
          <cell r="J92" t="str">
            <v>0.6395</v>
          </cell>
          <cell r="K92" t="str">
            <v>0.6205</v>
          </cell>
          <cell r="L92" t="str">
            <v>0.699</v>
          </cell>
          <cell r="M92" t="str">
            <v>0.6276</v>
          </cell>
          <cell r="N92" t="str">
            <v>0.653</v>
          </cell>
        </row>
        <row r="93">
          <cell r="A93" t="str">
            <v>313001027351</v>
          </cell>
          <cell r="B93" t="str">
            <v>COL. SAN  RAFAEL  ARCANGEL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66</v>
          </cell>
          <cell r="H93" t="str">
            <v>63</v>
          </cell>
          <cell r="I93" t="str">
            <v>0.6545</v>
          </cell>
          <cell r="J93" t="str">
            <v>0.6118</v>
          </cell>
          <cell r="K93" t="str">
            <v>0.6296</v>
          </cell>
          <cell r="L93" t="str">
            <v>0.7078</v>
          </cell>
          <cell r="M93" t="str">
            <v>0.6468</v>
          </cell>
          <cell r="N93" t="str">
            <v>0.6506</v>
          </cell>
        </row>
        <row r="94">
          <cell r="A94" t="str">
            <v>313001005551</v>
          </cell>
          <cell r="B94" t="str">
            <v>COL. REAL C/GENA. - Sede Única</v>
          </cell>
          <cell r="C94" t="str">
            <v>Establecimiento</v>
          </cell>
          <cell r="D94" t="str">
            <v>CARTAGENA (BOLIVAR)</v>
          </cell>
          <cell r="E94" t="str">
            <v>NO OFICIAL</v>
          </cell>
          <cell r="F94" t="str">
            <v>C</v>
          </cell>
          <cell r="G94" t="str">
            <v>57</v>
          </cell>
          <cell r="H94" t="str">
            <v>55</v>
          </cell>
          <cell r="I94" t="str">
            <v>0.6596</v>
          </cell>
          <cell r="J94" t="str">
            <v>0.6299</v>
          </cell>
          <cell r="K94" t="str">
            <v>0.6578</v>
          </cell>
          <cell r="L94" t="str">
            <v>0.6561</v>
          </cell>
          <cell r="M94" t="str">
            <v>0.6456</v>
          </cell>
          <cell r="N94" t="str">
            <v>0.6504</v>
          </cell>
        </row>
        <row r="95">
          <cell r="A95" t="str">
            <v>113001000038</v>
          </cell>
          <cell r="B95" t="str">
            <v>COL. GRAN COLOMBIA - Sede Única</v>
          </cell>
          <cell r="C95" t="str">
            <v>Establecimiento</v>
          </cell>
          <cell r="D95" t="str">
            <v>CARTAGENA (BOLIVAR)</v>
          </cell>
          <cell r="E95" t="str">
            <v>NO OFICIAL</v>
          </cell>
          <cell r="F95" t="str">
            <v>C</v>
          </cell>
          <cell r="G95" t="str">
            <v>21</v>
          </cell>
          <cell r="H95" t="str">
            <v>21</v>
          </cell>
          <cell r="I95" t="str">
            <v>0.6428</v>
          </cell>
          <cell r="J95" t="str">
            <v>0.6481</v>
          </cell>
          <cell r="K95" t="str">
            <v>0.6505</v>
          </cell>
          <cell r="L95" t="str">
            <v>0.6341</v>
          </cell>
          <cell r="M95" t="str">
            <v>0.6514</v>
          </cell>
          <cell r="N95" t="str">
            <v>0.6445</v>
          </cell>
        </row>
        <row r="96">
          <cell r="A96" t="str">
            <v>313001003834</v>
          </cell>
          <cell r="B96" t="str">
            <v>LIC. PEDRO DE HEREDIA - MIXTO - Sede Única</v>
          </cell>
          <cell r="C96" t="str">
            <v>Establecimiento</v>
          </cell>
          <cell r="D96" t="str">
            <v>CARTAGENA (BOLIVAR)</v>
          </cell>
          <cell r="E96" t="str">
            <v>NO OFICIAL</v>
          </cell>
          <cell r="F96" t="str">
            <v>C</v>
          </cell>
          <cell r="G96" t="str">
            <v>29</v>
          </cell>
          <cell r="H96" t="str">
            <v>28</v>
          </cell>
          <cell r="I96" t="str">
            <v>0.6618</v>
          </cell>
          <cell r="J96" t="str">
            <v>0.6201</v>
          </cell>
          <cell r="K96" t="str">
            <v>0.6435</v>
          </cell>
          <cell r="L96" t="str">
            <v>0.6479</v>
          </cell>
          <cell r="M96" t="str">
            <v>0.6396</v>
          </cell>
          <cell r="N96" t="str">
            <v>0.643</v>
          </cell>
        </row>
        <row r="97">
          <cell r="A97" t="str">
            <v>113001003274</v>
          </cell>
          <cell r="B97" t="str">
            <v>INSTITUCION EDUCATIVA JOSE MANUEL RODRIGUEZ TORICES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766</v>
          </cell>
          <cell r="H97" t="str">
            <v>673</v>
          </cell>
          <cell r="I97" t="str">
            <v>0.6542</v>
          </cell>
          <cell r="J97" t="str">
            <v>0.6274</v>
          </cell>
          <cell r="K97" t="str">
            <v>0.5993</v>
          </cell>
          <cell r="L97" t="str">
            <v>0.6883</v>
          </cell>
          <cell r="M97" t="str">
            <v>0.634</v>
          </cell>
          <cell r="N97" t="str">
            <v>0.6417</v>
          </cell>
        </row>
        <row r="98">
          <cell r="A98" t="str">
            <v>313001001211</v>
          </cell>
          <cell r="B98" t="str">
            <v>INST. CARTAGENA. DEL MAR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145</v>
          </cell>
          <cell r="H98" t="str">
            <v>122</v>
          </cell>
          <cell r="I98" t="str">
            <v>0.6436</v>
          </cell>
          <cell r="J98" t="str">
            <v>0.6379</v>
          </cell>
          <cell r="K98" t="str">
            <v>0.6107</v>
          </cell>
          <cell r="L98" t="str">
            <v>0.6673</v>
          </cell>
          <cell r="M98" t="str">
            <v>0.6223</v>
          </cell>
          <cell r="N98" t="str">
            <v>0.6385</v>
          </cell>
        </row>
        <row r="99">
          <cell r="A99" t="str">
            <v>313001009417</v>
          </cell>
          <cell r="B99" t="str">
            <v>LIC. CRISTOBAL COLON - Sede Única</v>
          </cell>
          <cell r="C99" t="str">
            <v>Establecimiento</v>
          </cell>
          <cell r="D99" t="str">
            <v>CARTAGENA (BOLIVAR)</v>
          </cell>
          <cell r="E99" t="str">
            <v>NO OFICIAL</v>
          </cell>
          <cell r="F99" t="str">
            <v>C</v>
          </cell>
          <cell r="G99" t="str">
            <v>17</v>
          </cell>
          <cell r="H99" t="str">
            <v>17</v>
          </cell>
          <cell r="I99" t="str">
            <v>0.6511</v>
          </cell>
          <cell r="J99" t="str">
            <v>0.6342</v>
          </cell>
          <cell r="K99" t="str">
            <v>0.6264</v>
          </cell>
          <cell r="L99" t="str">
            <v>0.6439</v>
          </cell>
          <cell r="M99" t="str">
            <v>0.6308</v>
          </cell>
          <cell r="N99" t="str">
            <v>0.6383</v>
          </cell>
        </row>
        <row r="100">
          <cell r="A100" t="str">
            <v>313001006159</v>
          </cell>
          <cell r="B100" t="str">
            <v>CORPORACION INSTITUTO CARTAGENA - Sede Única</v>
          </cell>
          <cell r="C100" t="str">
            <v>Establecimiento</v>
          </cell>
          <cell r="D100" t="str">
            <v>CARTAGENA (BOLIVAR)</v>
          </cell>
          <cell r="E100" t="str">
            <v>NO OFICIAL</v>
          </cell>
          <cell r="F100" t="str">
            <v>C</v>
          </cell>
          <cell r="G100" t="str">
            <v>63</v>
          </cell>
          <cell r="H100" t="str">
            <v>63</v>
          </cell>
          <cell r="I100" t="str">
            <v>0.6234</v>
          </cell>
          <cell r="J100" t="str">
            <v>0.6184</v>
          </cell>
          <cell r="K100" t="str">
            <v>0.6289</v>
          </cell>
          <cell r="L100" t="str">
            <v>0.6805</v>
          </cell>
          <cell r="M100" t="str">
            <v>0.633</v>
          </cell>
          <cell r="N100" t="str">
            <v>0.6374</v>
          </cell>
        </row>
        <row r="101">
          <cell r="A101" t="str">
            <v>113001001972</v>
          </cell>
          <cell r="B101" t="str">
            <v>COL. SEMINARIO DE C/GENA - Sede Única</v>
          </cell>
          <cell r="C101" t="str">
            <v>Establecimiento</v>
          </cell>
          <cell r="D101" t="str">
            <v>CARTAGENA DE INDIAS (BOLIVAR)</v>
          </cell>
          <cell r="E101" t="str">
            <v>OFICIAL</v>
          </cell>
          <cell r="F101" t="str">
            <v>C</v>
          </cell>
          <cell r="G101" t="str">
            <v>500</v>
          </cell>
          <cell r="H101" t="str">
            <v>484</v>
          </cell>
          <cell r="I101" t="str">
            <v>0.6424</v>
          </cell>
          <cell r="J101" t="str">
            <v>0.625</v>
          </cell>
          <cell r="K101" t="str">
            <v>0.6044</v>
          </cell>
          <cell r="L101" t="str">
            <v>0.6783</v>
          </cell>
          <cell r="M101" t="str">
            <v>0.6334</v>
          </cell>
          <cell r="N101" t="str">
            <v>0.6372</v>
          </cell>
        </row>
        <row r="102">
          <cell r="A102" t="str">
            <v>313001009204</v>
          </cell>
          <cell r="B102" t="str">
            <v>INST. INTEGRAL NUEVA COLOMBIA (INST. INF.MI SONRISA) - Sede Única</v>
          </cell>
          <cell r="C102" t="str">
            <v>Establecimiento</v>
          </cell>
          <cell r="D102" t="str">
            <v>CARTAGENA DE INDIAS (BOLIVAR)</v>
          </cell>
          <cell r="E102" t="str">
            <v>NO OFICIAL</v>
          </cell>
          <cell r="F102" t="str">
            <v>C</v>
          </cell>
          <cell r="G102" t="str">
            <v>87</v>
          </cell>
          <cell r="H102" t="str">
            <v>86</v>
          </cell>
          <cell r="I102" t="str">
            <v>0.6359</v>
          </cell>
          <cell r="J102" t="str">
            <v>0.6264</v>
          </cell>
          <cell r="K102" t="str">
            <v>0.6216</v>
          </cell>
          <cell r="L102" t="str">
            <v>0.67</v>
          </cell>
          <cell r="M102" t="str">
            <v>0.6183</v>
          </cell>
          <cell r="N102" t="str">
            <v>0.6369</v>
          </cell>
        </row>
        <row r="103">
          <cell r="A103" t="str">
            <v>113001000437</v>
          </cell>
          <cell r="B103" t="str">
            <v>I.E. REPUBLICA DE ARGENTINA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262</v>
          </cell>
          <cell r="H103" t="str">
            <v>249</v>
          </cell>
          <cell r="I103" t="str">
            <v>0.6472</v>
          </cell>
          <cell r="J103" t="str">
            <v>0.621</v>
          </cell>
          <cell r="K103" t="str">
            <v>0.5959</v>
          </cell>
          <cell r="L103" t="str">
            <v>0.68</v>
          </cell>
          <cell r="M103" t="str">
            <v>0.6399</v>
          </cell>
          <cell r="N103" t="str">
            <v>0.6363</v>
          </cell>
        </row>
        <row r="104">
          <cell r="A104" t="str">
            <v>313001028322</v>
          </cell>
          <cell r="B104" t="str">
            <v>COL. CAMPIÑA REAL - Sede Única</v>
          </cell>
          <cell r="C104" t="str">
            <v>Establecimiento</v>
          </cell>
          <cell r="D104" t="str">
            <v>CARTAGENA (BOLIVAR)</v>
          </cell>
          <cell r="E104" t="str">
            <v>NO OFICIAL</v>
          </cell>
          <cell r="F104" t="str">
            <v>C</v>
          </cell>
          <cell r="G104" t="str">
            <v>56</v>
          </cell>
          <cell r="H104" t="str">
            <v>51</v>
          </cell>
          <cell r="I104" t="str">
            <v>0.622</v>
          </cell>
          <cell r="J104" t="str">
            <v>0.6197</v>
          </cell>
          <cell r="K104" t="str">
            <v>0.6545</v>
          </cell>
          <cell r="L104" t="str">
            <v>0.6414</v>
          </cell>
          <cell r="M104" t="str">
            <v>0.6478</v>
          </cell>
          <cell r="N104" t="str">
            <v>0.6354</v>
          </cell>
        </row>
        <row r="105">
          <cell r="A105" t="str">
            <v>113001000721</v>
          </cell>
          <cell r="B105" t="str">
            <v>INSTITUCION EDUCATIVA LUIS CARLOS LOPEZ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318</v>
          </cell>
          <cell r="H105" t="str">
            <v>313</v>
          </cell>
          <cell r="I105" t="str">
            <v>0.6337</v>
          </cell>
          <cell r="J105" t="str">
            <v>0.6251</v>
          </cell>
          <cell r="K105" t="str">
            <v>0.5944</v>
          </cell>
          <cell r="L105" t="str">
            <v>0.677</v>
          </cell>
          <cell r="M105" t="str">
            <v>0.6693</v>
          </cell>
          <cell r="N105" t="str">
            <v>0.6354</v>
          </cell>
        </row>
        <row r="106">
          <cell r="A106" t="str">
            <v>113001005358</v>
          </cell>
          <cell r="B106" t="str">
            <v>INSTITUCION EDUCATIVA ALBERTO E. FERNANDEZ BAENA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190</v>
          </cell>
          <cell r="H106" t="str">
            <v>176</v>
          </cell>
          <cell r="I106" t="str">
            <v>0.6388</v>
          </cell>
          <cell r="J106" t="str">
            <v>0.6132</v>
          </cell>
          <cell r="K106" t="str">
            <v>0.6048</v>
          </cell>
          <cell r="L106" t="str">
            <v>0.6864</v>
          </cell>
          <cell r="M106" t="str">
            <v>0.623</v>
          </cell>
          <cell r="N106" t="str">
            <v>0.6348</v>
          </cell>
        </row>
        <row r="107">
          <cell r="A107" t="str">
            <v>413001007630</v>
          </cell>
          <cell r="B107" t="str">
            <v>COL. CARIBE REAL - Sede Única</v>
          </cell>
          <cell r="C107" t="str">
            <v>Establecimiento</v>
          </cell>
          <cell r="D107" t="str">
            <v>CARTAGENA (BOLIVAR)</v>
          </cell>
          <cell r="E107" t="str">
            <v>NO OFICIAL</v>
          </cell>
          <cell r="F107" t="str">
            <v>C</v>
          </cell>
          <cell r="G107" t="str">
            <v>99</v>
          </cell>
          <cell r="H107" t="str">
            <v>98</v>
          </cell>
          <cell r="I107" t="str">
            <v>0.6351</v>
          </cell>
          <cell r="J107" t="str">
            <v>0.6179</v>
          </cell>
          <cell r="K107" t="str">
            <v>0.633</v>
          </cell>
          <cell r="L107" t="str">
            <v>0.6435</v>
          </cell>
          <cell r="M107" t="str">
            <v>0.6524</v>
          </cell>
          <cell r="N107" t="str">
            <v>0.6339</v>
          </cell>
        </row>
        <row r="108">
          <cell r="A108" t="str">
            <v>113001004289</v>
          </cell>
          <cell r="B108" t="str">
            <v>INSTITUCION EDUCATIVA SAN LUCAS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387</v>
          </cell>
          <cell r="H108" t="str">
            <v>382</v>
          </cell>
          <cell r="I108" t="str">
            <v>0.6429</v>
          </cell>
          <cell r="J108" t="str">
            <v>0.6209</v>
          </cell>
          <cell r="K108" t="str">
            <v>0.5923</v>
          </cell>
          <cell r="L108" t="str">
            <v>0.6842</v>
          </cell>
          <cell r="M108" t="str">
            <v>0.6106</v>
          </cell>
          <cell r="N108" t="str">
            <v>0.6332</v>
          </cell>
        </row>
        <row r="109">
          <cell r="A109" t="str">
            <v>113001001697</v>
          </cell>
          <cell r="B109" t="str">
            <v>INSTITUCION EDUCATIVA MANUELA BELTRAN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293</v>
          </cell>
          <cell r="H109" t="str">
            <v>276</v>
          </cell>
          <cell r="I109" t="str">
            <v>0.6567</v>
          </cell>
          <cell r="J109" t="str">
            <v>0.6286</v>
          </cell>
          <cell r="K109" t="str">
            <v>0.5846</v>
          </cell>
          <cell r="L109" t="str">
            <v>0.6675</v>
          </cell>
          <cell r="M109" t="str">
            <v>0.6066</v>
          </cell>
          <cell r="N109" t="str">
            <v>0.6322</v>
          </cell>
        </row>
        <row r="110">
          <cell r="A110" t="str">
            <v>113001000852</v>
          </cell>
          <cell r="B110" t="str">
            <v>INSTITUCION EDUCATIVA NUESTRA SRA DEL CARMEN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778</v>
          </cell>
          <cell r="H110" t="str">
            <v>737</v>
          </cell>
          <cell r="I110" t="str">
            <v>0.6349</v>
          </cell>
          <cell r="J110" t="str">
            <v>0.6238</v>
          </cell>
          <cell r="K110" t="str">
            <v>0.5945</v>
          </cell>
          <cell r="L110" t="str">
            <v>0.6792</v>
          </cell>
          <cell r="M110" t="str">
            <v>0.6155</v>
          </cell>
          <cell r="N110" t="str">
            <v>0.6317</v>
          </cell>
        </row>
        <row r="111">
          <cell r="A111" t="str">
            <v>113001002812</v>
          </cell>
          <cell r="B111" t="str">
            <v>INSTITUCION EDUCATIVA MARIA REINA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252</v>
          </cell>
          <cell r="H111" t="str">
            <v>243</v>
          </cell>
          <cell r="I111" t="str">
            <v>0.6458</v>
          </cell>
          <cell r="J111" t="str">
            <v>0.6182</v>
          </cell>
          <cell r="K111" t="str">
            <v>0.5914</v>
          </cell>
          <cell r="L111" t="str">
            <v>0.6724</v>
          </cell>
          <cell r="M111" t="str">
            <v>0.607</v>
          </cell>
          <cell r="N111" t="str">
            <v>0.63</v>
          </cell>
        </row>
        <row r="112">
          <cell r="A112" t="str">
            <v>413001013176</v>
          </cell>
          <cell r="B112" t="str">
            <v>FUNDACION EDUCATIVA INSTITUTO ECOLÓGICO BARBACOAS - Sede Única</v>
          </cell>
          <cell r="C112" t="str">
            <v>Establecimiento</v>
          </cell>
          <cell r="D112" t="str">
            <v>CARTAGENA DE INDIAS (BOLIVAR)</v>
          </cell>
          <cell r="E112" t="str">
            <v>NO OFICIAL</v>
          </cell>
          <cell r="F112" t="str">
            <v>C</v>
          </cell>
          <cell r="G112" t="str">
            <v>87</v>
          </cell>
          <cell r="H112" t="str">
            <v>87</v>
          </cell>
          <cell r="I112" t="str">
            <v>0.6533</v>
          </cell>
          <cell r="J112" t="str">
            <v>0.6271</v>
          </cell>
          <cell r="K112" t="str">
            <v>0.5873</v>
          </cell>
          <cell r="L112" t="str">
            <v>0.6538</v>
          </cell>
          <cell r="M112" t="str">
            <v>0.6216</v>
          </cell>
          <cell r="N112" t="str">
            <v>0.6297</v>
          </cell>
        </row>
        <row r="113">
          <cell r="A113" t="str">
            <v>313001008411</v>
          </cell>
          <cell r="B113" t="str">
            <v>INSTITUCION EDUCATIVA FE Y ALEGRIA EL PROGRESO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191</v>
          </cell>
          <cell r="H113" t="str">
            <v>182</v>
          </cell>
          <cell r="I113" t="str">
            <v>0.6465</v>
          </cell>
          <cell r="J113" t="str">
            <v>0.6134</v>
          </cell>
          <cell r="K113" t="str">
            <v>0.5961</v>
          </cell>
          <cell r="L113" t="str">
            <v>0.6728</v>
          </cell>
          <cell r="M113" t="str">
            <v>0.597</v>
          </cell>
          <cell r="N113" t="str">
            <v>0.6295</v>
          </cell>
        </row>
        <row r="114">
          <cell r="A114" t="str">
            <v>113001001336</v>
          </cell>
          <cell r="B114" t="str">
            <v>INSTITUCION EDUCATIVA JOHN F KENNEDY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380</v>
          </cell>
          <cell r="H114" t="str">
            <v>350</v>
          </cell>
          <cell r="I114" t="str">
            <v>0.6514</v>
          </cell>
          <cell r="J114" t="str">
            <v>0.6118</v>
          </cell>
          <cell r="K114" t="str">
            <v>0.5848</v>
          </cell>
          <cell r="L114" t="str">
            <v>0.6802</v>
          </cell>
          <cell r="M114" t="str">
            <v>0.5944</v>
          </cell>
          <cell r="N114" t="str">
            <v>0.6292</v>
          </cell>
        </row>
        <row r="115">
          <cell r="A115" t="str">
            <v>313001008381</v>
          </cell>
          <cell r="B115" t="str">
            <v>CENT. DE ENSEÑANZA HIJOS DE BOLIVAR - Sede Única</v>
          </cell>
          <cell r="C115" t="str">
            <v>Establecimiento</v>
          </cell>
          <cell r="D115" t="str">
            <v>CARTAGENA DE INDIAS (BOLIVAR)</v>
          </cell>
          <cell r="E115" t="str">
            <v>NO OFICIAL</v>
          </cell>
          <cell r="F115" t="str">
            <v>C</v>
          </cell>
          <cell r="G115" t="str">
            <v>53</v>
          </cell>
          <cell r="H115" t="str">
            <v>53</v>
          </cell>
          <cell r="I115" t="str">
            <v>0.6316</v>
          </cell>
          <cell r="J115" t="str">
            <v>0.6125</v>
          </cell>
          <cell r="K115" t="str">
            <v>0.6001</v>
          </cell>
          <cell r="L115" t="str">
            <v>0.667</v>
          </cell>
          <cell r="M115" t="str">
            <v>0.6168</v>
          </cell>
          <cell r="N115" t="str">
            <v>0.6269</v>
          </cell>
        </row>
        <row r="116">
          <cell r="A116" t="str">
            <v>113001028483</v>
          </cell>
          <cell r="B116" t="str">
            <v>INSTITUCION EDUCATIVA CASD MANUELA BELTRAN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145</v>
          </cell>
          <cell r="H116" t="str">
            <v>141</v>
          </cell>
          <cell r="I116" t="str">
            <v>0.6498</v>
          </cell>
          <cell r="J116" t="str">
            <v>0.626</v>
          </cell>
          <cell r="K116" t="str">
            <v>0.575</v>
          </cell>
          <cell r="L116" t="str">
            <v>0.6683</v>
          </cell>
          <cell r="M116" t="str">
            <v>0.5865</v>
          </cell>
          <cell r="N116" t="str">
            <v>0.6264</v>
          </cell>
        </row>
        <row r="117">
          <cell r="A117" t="str">
            <v>313001027059</v>
          </cell>
          <cell r="B117" t="str">
            <v>CONC. ESCOLAR BERTHA SUTTNER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154</v>
          </cell>
          <cell r="H117" t="str">
            <v>147</v>
          </cell>
          <cell r="I117" t="str">
            <v>0.6464</v>
          </cell>
          <cell r="J117" t="str">
            <v>0.6305</v>
          </cell>
          <cell r="K117" t="str">
            <v>0.5848</v>
          </cell>
          <cell r="L117" t="str">
            <v>0.6541</v>
          </cell>
          <cell r="M117" t="str">
            <v>0.5795</v>
          </cell>
          <cell r="N117" t="str">
            <v>0.6251</v>
          </cell>
        </row>
        <row r="118">
          <cell r="A118" t="str">
            <v>313001028985</v>
          </cell>
          <cell r="B118" t="str">
            <v>COLEGIO DIOS ES AMOR -SEDE CARTAGENA - Sede Única</v>
          </cell>
          <cell r="C118" t="str">
            <v>Establecimiento</v>
          </cell>
          <cell r="D118" t="str">
            <v>CARTAGENA DE INDIAS (BOLIVAR)</v>
          </cell>
          <cell r="E118" t="str">
            <v>NO OFICIAL</v>
          </cell>
          <cell r="F118" t="str">
            <v>C</v>
          </cell>
          <cell r="G118" t="str">
            <v>123</v>
          </cell>
          <cell r="H118" t="str">
            <v>116</v>
          </cell>
          <cell r="I118" t="str">
            <v>0.6199</v>
          </cell>
          <cell r="J118" t="str">
            <v>0.6046</v>
          </cell>
          <cell r="K118" t="str">
            <v>0.593</v>
          </cell>
          <cell r="L118" t="str">
            <v>0.6835</v>
          </cell>
          <cell r="M118" t="str">
            <v>0.6216</v>
          </cell>
          <cell r="N118" t="str">
            <v>0.625</v>
          </cell>
        </row>
        <row r="119">
          <cell r="A119" t="str">
            <v>113001030093</v>
          </cell>
          <cell r="B119" t="str">
            <v>INSTITUCION EDUCATIVA FUNDACION PIES DESCALZOS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129</v>
          </cell>
          <cell r="H119" t="str">
            <v>127</v>
          </cell>
          <cell r="I119" t="str">
            <v>0.6231</v>
          </cell>
          <cell r="J119" t="str">
            <v>0.6065</v>
          </cell>
          <cell r="K119" t="str">
            <v>0.6032</v>
          </cell>
          <cell r="L119" t="str">
            <v>0.6663</v>
          </cell>
          <cell r="M119" t="str">
            <v>0.5985</v>
          </cell>
          <cell r="N119" t="str">
            <v>0.6228</v>
          </cell>
        </row>
        <row r="120">
          <cell r="A120" t="str">
            <v>113001004149</v>
          </cell>
          <cell r="B120" t="str">
            <v>INSTITUCION EDUCATIVA JUAN JOSE NIETO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524</v>
          </cell>
          <cell r="H120" t="str">
            <v>465</v>
          </cell>
          <cell r="I120" t="str">
            <v>0.6296</v>
          </cell>
          <cell r="J120" t="str">
            <v>0.6001</v>
          </cell>
          <cell r="K120" t="str">
            <v>0.5883</v>
          </cell>
          <cell r="L120" t="str">
            <v>0.6746</v>
          </cell>
          <cell r="M120" t="str">
            <v>0.6156</v>
          </cell>
          <cell r="N120" t="str">
            <v>0.6225</v>
          </cell>
        </row>
        <row r="121">
          <cell r="A121" t="str">
            <v>113001002413</v>
          </cell>
          <cell r="B121" t="str">
            <v>INSTITUCION EDUCATIVA MADRE LAURA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334</v>
          </cell>
          <cell r="H121" t="str">
            <v>326</v>
          </cell>
          <cell r="I121" t="str">
            <v>0.6385</v>
          </cell>
          <cell r="J121" t="str">
            <v>0.6138</v>
          </cell>
          <cell r="K121" t="str">
            <v>0.5664</v>
          </cell>
          <cell r="L121" t="str">
            <v>0.6642</v>
          </cell>
          <cell r="M121" t="str">
            <v>0.6185</v>
          </cell>
          <cell r="N121" t="str">
            <v>0.6206</v>
          </cell>
        </row>
        <row r="122">
          <cell r="A122" t="str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191</v>
          </cell>
          <cell r="H122" t="str">
            <v>181</v>
          </cell>
          <cell r="I122" t="str">
            <v>0.6268</v>
          </cell>
          <cell r="J122" t="str">
            <v>0.5989</v>
          </cell>
          <cell r="K122" t="str">
            <v>0.5832</v>
          </cell>
          <cell r="L122" t="str">
            <v>0.6808</v>
          </cell>
          <cell r="M122" t="str">
            <v>0.5909</v>
          </cell>
          <cell r="N122" t="str">
            <v>0.62</v>
          </cell>
        </row>
        <row r="123">
          <cell r="A123" t="str">
            <v>113001005374</v>
          </cell>
          <cell r="B123" t="str">
            <v>INSTITUCION EDUCATIVA ANTONIA SANTOS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303</v>
          </cell>
          <cell r="H123" t="str">
            <v>279</v>
          </cell>
          <cell r="I123" t="str">
            <v>0.6316</v>
          </cell>
          <cell r="J123" t="str">
            <v>0.6175</v>
          </cell>
          <cell r="K123" t="str">
            <v>0.5694</v>
          </cell>
          <cell r="L123" t="str">
            <v>0.6553</v>
          </cell>
          <cell r="M123" t="str">
            <v>0.6322</v>
          </cell>
          <cell r="N123" t="str">
            <v>0.6195</v>
          </cell>
        </row>
        <row r="124">
          <cell r="A124" t="str">
            <v>313001013571</v>
          </cell>
          <cell r="B124" t="str">
            <v>CENT. EDUC. Y COMUNITARIO NELSON MANDELA - Sede Única</v>
          </cell>
          <cell r="C124" t="str">
            <v>Establecimiento</v>
          </cell>
          <cell r="D124" t="str">
            <v>CARTAGENA DE INDIAS (BOLIVAR)</v>
          </cell>
          <cell r="E124" t="str">
            <v>NO OFICIAL</v>
          </cell>
          <cell r="F124" t="str">
            <v>D</v>
          </cell>
          <cell r="G124" t="str">
            <v>28</v>
          </cell>
          <cell r="H124" t="str">
            <v>27</v>
          </cell>
          <cell r="I124" t="str">
            <v>0.6788</v>
          </cell>
          <cell r="J124" t="str">
            <v>0.5848</v>
          </cell>
          <cell r="K124" t="str">
            <v>0.5852</v>
          </cell>
          <cell r="L124" t="str">
            <v>0.6396</v>
          </cell>
          <cell r="M124" t="str">
            <v>0.5756</v>
          </cell>
          <cell r="N124" t="str">
            <v>0.6185</v>
          </cell>
        </row>
        <row r="125">
          <cell r="A125" t="str">
            <v>313001007040</v>
          </cell>
          <cell r="B125" t="str">
            <v>COL. MARIA MONTESORRI - Sede Única</v>
          </cell>
          <cell r="C125" t="str">
            <v>Establecimiento</v>
          </cell>
          <cell r="D125" t="str">
            <v>CARTAGENA DE INDIAS (BOLIVAR)</v>
          </cell>
          <cell r="E125" t="str">
            <v>NO OFICIAL</v>
          </cell>
          <cell r="F125" t="str">
            <v>D</v>
          </cell>
          <cell r="G125" t="str">
            <v>75</v>
          </cell>
          <cell r="H125" t="str">
            <v>64</v>
          </cell>
          <cell r="I125" t="str">
            <v>0.6287</v>
          </cell>
          <cell r="J125" t="str">
            <v>0.5992</v>
          </cell>
          <cell r="K125" t="str">
            <v>0.5837</v>
          </cell>
          <cell r="L125" t="str">
            <v>0.66</v>
          </cell>
          <cell r="M125" t="str">
            <v>0.616</v>
          </cell>
          <cell r="N125" t="str">
            <v>0.6178</v>
          </cell>
        </row>
        <row r="126">
          <cell r="A126" t="str">
            <v>313001013538</v>
          </cell>
          <cell r="B126" t="str">
            <v>CORPORACION EDUCATIVA SAN JOSE - Sede Única</v>
          </cell>
          <cell r="C126" t="str">
            <v>Establecimiento</v>
          </cell>
          <cell r="D126" t="str">
            <v>CARTAGENA (BOLIVAR)</v>
          </cell>
          <cell r="E126" t="str">
            <v>NO OFICIAL</v>
          </cell>
          <cell r="F126" t="str">
            <v>D</v>
          </cell>
          <cell r="G126" t="str">
            <v>226</v>
          </cell>
          <cell r="H126" t="str">
            <v>225</v>
          </cell>
          <cell r="I126" t="str">
            <v>0.6085</v>
          </cell>
          <cell r="J126" t="str">
            <v>0.6123</v>
          </cell>
          <cell r="K126" t="str">
            <v>0.618</v>
          </cell>
          <cell r="L126" t="str">
            <v>0.6303</v>
          </cell>
          <cell r="M126" t="str">
            <v>0.6177</v>
          </cell>
          <cell r="N126" t="str">
            <v>0.6173</v>
          </cell>
        </row>
        <row r="127">
          <cell r="A127" t="str">
            <v>113001000241</v>
          </cell>
          <cell r="B127" t="str">
            <v>INSTITUCION EDUCATIVA NUESTRO ESFUERZO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251</v>
          </cell>
          <cell r="H127" t="str">
            <v>235</v>
          </cell>
          <cell r="I127" t="str">
            <v>0.6359</v>
          </cell>
          <cell r="J127" t="str">
            <v>0.6061</v>
          </cell>
          <cell r="K127" t="str">
            <v>0.5719</v>
          </cell>
          <cell r="L127" t="str">
            <v>0.6563</v>
          </cell>
          <cell r="M127" t="str">
            <v>0.5848</v>
          </cell>
          <cell r="N127" t="str">
            <v>0.615</v>
          </cell>
        </row>
        <row r="128">
          <cell r="A128" t="str">
            <v>313001000142</v>
          </cell>
          <cell r="B128" t="str">
            <v>INST. MADRE TERESA DE CALCUTA - Sede Única</v>
          </cell>
          <cell r="C128" t="str">
            <v>Establecimiento</v>
          </cell>
          <cell r="D128" t="str">
            <v>CARTAGENA DE INDIAS (BOLIVAR)</v>
          </cell>
          <cell r="E128" t="str">
            <v>NO OFICIAL</v>
          </cell>
          <cell r="F128" t="str">
            <v>D</v>
          </cell>
          <cell r="G128" t="str">
            <v>82</v>
          </cell>
          <cell r="H128" t="str">
            <v>66</v>
          </cell>
          <cell r="I128" t="str">
            <v>0.6123</v>
          </cell>
          <cell r="J128" t="str">
            <v>0.5974</v>
          </cell>
          <cell r="K128" t="str">
            <v>0.5818</v>
          </cell>
          <cell r="L128" t="str">
            <v>0.6585</v>
          </cell>
          <cell r="M128" t="str">
            <v>0.6082</v>
          </cell>
          <cell r="N128" t="str">
            <v>0.6122</v>
          </cell>
        </row>
        <row r="129">
          <cell r="A129" t="str">
            <v>113001002952</v>
          </cell>
          <cell r="B129" t="str">
            <v>INSTITUCION EDUCATIVA DE TERNERA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199</v>
          </cell>
          <cell r="H129" t="str">
            <v>183</v>
          </cell>
          <cell r="I129" t="str">
            <v>0.6142</v>
          </cell>
          <cell r="J129" t="str">
            <v>0.5883</v>
          </cell>
          <cell r="K129" t="str">
            <v>0.5779</v>
          </cell>
          <cell r="L129" t="str">
            <v>0.6719</v>
          </cell>
          <cell r="M129" t="str">
            <v>0.6007</v>
          </cell>
          <cell r="N129" t="str">
            <v>0.6121</v>
          </cell>
        </row>
        <row r="130">
          <cell r="A130" t="str">
            <v>113001000259</v>
          </cell>
          <cell r="B130" t="str">
            <v>INSTITUCIÓN EDUCATIVA VALORES UNIDOS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185</v>
          </cell>
          <cell r="H130" t="str">
            <v>170</v>
          </cell>
          <cell r="I130" t="str">
            <v>0.5933</v>
          </cell>
          <cell r="J130" t="str">
            <v>0.585</v>
          </cell>
          <cell r="K130" t="str">
            <v>0.6037</v>
          </cell>
          <cell r="L130" t="str">
            <v>0.6668</v>
          </cell>
          <cell r="M130" t="str">
            <v>0.5847</v>
          </cell>
          <cell r="N130" t="str">
            <v>0.6101</v>
          </cell>
        </row>
        <row r="131">
          <cell r="A131" t="str">
            <v>313001008500</v>
          </cell>
          <cell r="B131" t="str">
            <v>CORP. EDUC. JORGE ELIECER GAITAN DE C/GENA - Sede Única</v>
          </cell>
          <cell r="C131" t="str">
            <v>Establecimiento</v>
          </cell>
          <cell r="D131" t="str">
            <v>CARTAGENA DE INDIAS (BOLIVAR)</v>
          </cell>
          <cell r="E131" t="str">
            <v>NO OFICIAL</v>
          </cell>
          <cell r="F131" t="str">
            <v>D</v>
          </cell>
          <cell r="G131" t="str">
            <v>22</v>
          </cell>
          <cell r="H131" t="str">
            <v>22</v>
          </cell>
          <cell r="I131" t="str">
            <v>0.6128</v>
          </cell>
          <cell r="J131" t="str">
            <v>0.6026</v>
          </cell>
          <cell r="K131" t="str">
            <v>0.5688</v>
          </cell>
          <cell r="L131" t="str">
            <v>0.6527</v>
          </cell>
          <cell r="M131" t="str">
            <v>0.6111</v>
          </cell>
          <cell r="N131" t="str">
            <v>0.6094</v>
          </cell>
        </row>
        <row r="132">
          <cell r="A132" t="str">
            <v>213001000245</v>
          </cell>
          <cell r="B132" t="str">
            <v>I.E. TIERRA BAJA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49</v>
          </cell>
          <cell r="H132" t="str">
            <v>48</v>
          </cell>
          <cell r="I132" t="str">
            <v>0.6155</v>
          </cell>
          <cell r="J132" t="str">
            <v>0.5963</v>
          </cell>
          <cell r="K132" t="str">
            <v>0.5807</v>
          </cell>
          <cell r="L132" t="str">
            <v>0.6553</v>
          </cell>
          <cell r="M132" t="str">
            <v>0.5721</v>
          </cell>
          <cell r="N132" t="str">
            <v>0.6089</v>
          </cell>
        </row>
        <row r="133">
          <cell r="A133" t="str">
            <v>113001028927</v>
          </cell>
          <cell r="B133" t="str">
            <v>INSTITUCION EDUCATIVA CIUDADELA 2000 -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313</v>
          </cell>
          <cell r="H133" t="str">
            <v>305</v>
          </cell>
          <cell r="I133" t="str">
            <v>0.6157</v>
          </cell>
          <cell r="J133" t="str">
            <v>0.5933</v>
          </cell>
          <cell r="K133" t="str">
            <v>0.5756</v>
          </cell>
          <cell r="L133" t="str">
            <v>0.6598</v>
          </cell>
          <cell r="M133" t="str">
            <v>0.5718</v>
          </cell>
          <cell r="N133" t="str">
            <v>0.6081</v>
          </cell>
        </row>
        <row r="134">
          <cell r="A134" t="str">
            <v>313001004750</v>
          </cell>
          <cell r="B134" t="str">
            <v>INSTITUCION EDUCATIVA MADRE GABRIELA DE SAN MARTIN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334</v>
          </cell>
          <cell r="H134" t="str">
            <v>323</v>
          </cell>
          <cell r="I134" t="str">
            <v>0.6288</v>
          </cell>
          <cell r="J134" t="str">
            <v>0.5939</v>
          </cell>
          <cell r="K134" t="str">
            <v>0.5606</v>
          </cell>
          <cell r="L134" t="str">
            <v>0.6628</v>
          </cell>
          <cell r="M134" t="str">
            <v>0.5585</v>
          </cell>
          <cell r="N134" t="str">
            <v>0.6074</v>
          </cell>
        </row>
        <row r="135">
          <cell r="A135" t="str">
            <v>113001001581</v>
          </cell>
          <cell r="B135" t="str">
            <v>I.E. DE FREDONIA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145</v>
          </cell>
          <cell r="H135" t="str">
            <v>137</v>
          </cell>
          <cell r="I135" t="str">
            <v>0.6177</v>
          </cell>
          <cell r="J135" t="str">
            <v>0.5958</v>
          </cell>
          <cell r="K135" t="str">
            <v>0.5835</v>
          </cell>
          <cell r="L135" t="str">
            <v>0.6378</v>
          </cell>
          <cell r="M135" t="str">
            <v>0.5554</v>
          </cell>
          <cell r="N135" t="str">
            <v>0.6046</v>
          </cell>
        </row>
        <row r="136">
          <cell r="A136" t="str">
            <v>113001000879</v>
          </cell>
          <cell r="B136" t="str">
            <v>INSTITUCION EDUCATIVA SANTA MARIA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442</v>
          </cell>
          <cell r="H136" t="str">
            <v>397</v>
          </cell>
          <cell r="I136" t="str">
            <v>0.6047</v>
          </cell>
          <cell r="J136" t="str">
            <v>0.5879</v>
          </cell>
          <cell r="K136" t="str">
            <v>0.5782</v>
          </cell>
          <cell r="L136" t="str">
            <v>0.6548</v>
          </cell>
          <cell r="M136" t="str">
            <v>0.5738</v>
          </cell>
          <cell r="N136" t="str">
            <v>0.6039</v>
          </cell>
        </row>
        <row r="137">
          <cell r="A137" t="str">
            <v>113001009281</v>
          </cell>
          <cell r="B137" t="str">
            <v>I.E. VILLA ESTRELLA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169</v>
          </cell>
          <cell r="H137" t="str">
            <v>151</v>
          </cell>
          <cell r="I137" t="str">
            <v>0.6052</v>
          </cell>
          <cell r="J137" t="str">
            <v>0.5828</v>
          </cell>
          <cell r="K137" t="str">
            <v>0.5755</v>
          </cell>
          <cell r="L137" t="str">
            <v>0.6554</v>
          </cell>
          <cell r="M137" t="str">
            <v>0.5853</v>
          </cell>
          <cell r="N137" t="str">
            <v>0.6032</v>
          </cell>
        </row>
        <row r="138">
          <cell r="A138" t="str">
            <v>313001029116</v>
          </cell>
          <cell r="B138" t="str">
            <v>INSTITUCION EDUC COMUNITARIA LIRIO DE LOS VALLES - Sede Única</v>
          </cell>
          <cell r="C138" t="str">
            <v>Establecimiento</v>
          </cell>
          <cell r="D138" t="str">
            <v>CARTAGENA DE INDIAS (BOLIVAR)</v>
          </cell>
          <cell r="E138" t="str">
            <v>NO OFICIAL</v>
          </cell>
          <cell r="F138" t="str">
            <v>D</v>
          </cell>
          <cell r="G138" t="str">
            <v>17</v>
          </cell>
          <cell r="H138" t="str">
            <v>15</v>
          </cell>
          <cell r="I138" t="str">
            <v>0.6068</v>
          </cell>
          <cell r="J138" t="str">
            <v>0.6065</v>
          </cell>
          <cell r="K138" t="str">
            <v>0.5603</v>
          </cell>
          <cell r="L138" t="str">
            <v>0.6413</v>
          </cell>
          <cell r="M138" t="str">
            <v>0.586</v>
          </cell>
          <cell r="N138" t="str">
            <v>0.6024</v>
          </cell>
        </row>
        <row r="139">
          <cell r="A139" t="str">
            <v>113001020969</v>
          </cell>
          <cell r="B139" t="str">
            <v>INSTITUCION EDUCATIVA FRANCISCO DE PAULA SANTANDER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150</v>
          </cell>
          <cell r="H139" t="str">
            <v>146</v>
          </cell>
          <cell r="I139" t="str">
            <v>0.6198</v>
          </cell>
          <cell r="J139" t="str">
            <v>0.591</v>
          </cell>
          <cell r="K139" t="str">
            <v>0.5482</v>
          </cell>
          <cell r="L139" t="str">
            <v>0.6513</v>
          </cell>
          <cell r="M139" t="str">
            <v>0.5969</v>
          </cell>
          <cell r="N139" t="str">
            <v>0.6021</v>
          </cell>
        </row>
        <row r="140">
          <cell r="A140" t="str">
            <v>313001006281</v>
          </cell>
          <cell r="B140" t="str">
            <v>CORP. COL. AMOR A BOLIVAR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104</v>
          </cell>
          <cell r="H140" t="str">
            <v>85</v>
          </cell>
          <cell r="I140" t="str">
            <v>0.6151</v>
          </cell>
          <cell r="J140" t="str">
            <v>0.571</v>
          </cell>
          <cell r="K140" t="str">
            <v>0.5729</v>
          </cell>
          <cell r="L140" t="str">
            <v>0.6449</v>
          </cell>
          <cell r="M140" t="str">
            <v>0.6076</v>
          </cell>
          <cell r="N140" t="str">
            <v>0.6015</v>
          </cell>
        </row>
        <row r="141">
          <cell r="A141" t="str">
            <v>213001002809</v>
          </cell>
          <cell r="B141" t="str">
            <v>INSTITUCION EDUCATIVA DE BAYUNCA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539</v>
          </cell>
          <cell r="H141" t="str">
            <v>484</v>
          </cell>
          <cell r="I141" t="str">
            <v>0.6346</v>
          </cell>
          <cell r="J141" t="str">
            <v>0.5921</v>
          </cell>
          <cell r="K141" t="str">
            <v>0.5599</v>
          </cell>
          <cell r="L141" t="str">
            <v>0.6303</v>
          </cell>
          <cell r="M141" t="str">
            <v>0.5677</v>
          </cell>
          <cell r="N141" t="str">
            <v>0.6014</v>
          </cell>
        </row>
        <row r="142">
          <cell r="A142" t="str">
            <v>213001030241</v>
          </cell>
          <cell r="B142" t="str">
            <v>INSTITUCION EDUCATIVA DE BAYUNCA - INSTITUCION EDUCATIVA DE BAYUNCA</v>
          </cell>
          <cell r="C142" t="str">
            <v>Sede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170</v>
          </cell>
          <cell r="H142" t="str">
            <v>162</v>
          </cell>
          <cell r="I142" t="str">
            <v>0.63</v>
          </cell>
          <cell r="J142" t="str">
            <v>0.5915</v>
          </cell>
          <cell r="K142" t="str">
            <v>0.5693</v>
          </cell>
          <cell r="L142" t="str">
            <v>0.6321</v>
          </cell>
          <cell r="M142" t="str">
            <v>0.5598</v>
          </cell>
          <cell r="N142" t="str">
            <v>0.6022</v>
          </cell>
        </row>
        <row r="143">
          <cell r="A143" t="str">
            <v>113001004254</v>
          </cell>
          <cell r="B143" t="str">
            <v>INSTITUCION EDUCATIVA FULGENCIO LEQUERICA  VELEZ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237</v>
          </cell>
          <cell r="H143" t="str">
            <v>227</v>
          </cell>
          <cell r="I143" t="str">
            <v>0.612</v>
          </cell>
          <cell r="J143" t="str">
            <v>0.5864</v>
          </cell>
          <cell r="K143" t="str">
            <v>0.5563</v>
          </cell>
          <cell r="L143" t="str">
            <v>0.6458</v>
          </cell>
          <cell r="M143" t="str">
            <v>0.6095</v>
          </cell>
          <cell r="N143" t="str">
            <v>0.6008</v>
          </cell>
        </row>
        <row r="144">
          <cell r="A144" t="str">
            <v>313001009085</v>
          </cell>
          <cell r="B144" t="str">
            <v>CORPORACION EDUCATIVA LICEO CARTAGENA - Sede Única</v>
          </cell>
          <cell r="C144" t="str">
            <v>Establecimiento</v>
          </cell>
          <cell r="D144" t="str">
            <v>CARTAGENA (BOLIVAR)</v>
          </cell>
          <cell r="E144" t="str">
            <v>NO OFICIAL</v>
          </cell>
          <cell r="F144" t="str">
            <v>D</v>
          </cell>
          <cell r="G144" t="str">
            <v>16</v>
          </cell>
          <cell r="H144" t="str">
            <v>15</v>
          </cell>
          <cell r="I144" t="str">
            <v>0.5749</v>
          </cell>
          <cell r="J144" t="str">
            <v>0.611</v>
          </cell>
          <cell r="K144" t="str">
            <v>0.5806</v>
          </cell>
          <cell r="L144" t="str">
            <v>0.6149</v>
          </cell>
          <cell r="M144" t="str">
            <v>0.6198</v>
          </cell>
          <cell r="N144" t="str">
            <v>0.5972</v>
          </cell>
        </row>
        <row r="145">
          <cell r="A145" t="str">
            <v>113001028421</v>
          </cell>
          <cell r="B145" t="str">
            <v>INSTITUCION EDUCATIVA 14 DE FEBRERO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202</v>
          </cell>
          <cell r="H145" t="str">
            <v>197</v>
          </cell>
          <cell r="I145" t="str">
            <v>0.6081</v>
          </cell>
          <cell r="J145" t="str">
            <v>0.5955</v>
          </cell>
          <cell r="K145" t="str">
            <v>0.5567</v>
          </cell>
          <cell r="L145" t="str">
            <v>0.6403</v>
          </cell>
          <cell r="M145" t="str">
            <v>0.5559</v>
          </cell>
          <cell r="N145" t="str">
            <v>0.5967</v>
          </cell>
        </row>
        <row r="146">
          <cell r="A146" t="str">
            <v>113001028919</v>
          </cell>
          <cell r="B146" t="str">
            <v>INSTITUCION EDUCATIVA NUEVO BOSQUE - Sede Única</v>
          </cell>
          <cell r="C146" t="str">
            <v>Establecimiento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395</v>
          </cell>
          <cell r="H146" t="str">
            <v>364</v>
          </cell>
          <cell r="I146" t="str">
            <v>0.5954</v>
          </cell>
          <cell r="J146" t="str">
            <v>0.5736</v>
          </cell>
          <cell r="K146" t="str">
            <v>0.5497</v>
          </cell>
          <cell r="L146" t="str">
            <v>0.6443</v>
          </cell>
          <cell r="M146" t="str">
            <v>0.6015</v>
          </cell>
          <cell r="N146" t="str">
            <v>0.5916</v>
          </cell>
        </row>
        <row r="147">
          <cell r="A147" t="str">
            <v>113001002120</v>
          </cell>
          <cell r="B147" t="str">
            <v>INSTITUCION EDUCATIVA HIJOS DE MARIA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287</v>
          </cell>
          <cell r="H147" t="str">
            <v>270</v>
          </cell>
          <cell r="I147" t="str">
            <v>0.6034</v>
          </cell>
          <cell r="J147" t="str">
            <v>0.5838</v>
          </cell>
          <cell r="K147" t="str">
            <v>0.5496</v>
          </cell>
          <cell r="L147" t="str">
            <v>0.633</v>
          </cell>
          <cell r="M147" t="str">
            <v>0.58</v>
          </cell>
          <cell r="N147" t="str">
            <v>0.5915</v>
          </cell>
        </row>
        <row r="148">
          <cell r="A148" t="str">
            <v>113001030085</v>
          </cell>
          <cell r="B148" t="str">
            <v>INSTITUCION EDUCATIVA MANDELA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209</v>
          </cell>
          <cell r="H148" t="str">
            <v>194</v>
          </cell>
          <cell r="I148" t="str">
            <v>0.5993</v>
          </cell>
          <cell r="J148" t="str">
            <v>0.5565</v>
          </cell>
          <cell r="K148" t="str">
            <v>0.5538</v>
          </cell>
          <cell r="L148" t="str">
            <v>0.658</v>
          </cell>
          <cell r="M148" t="str">
            <v>0.583</v>
          </cell>
          <cell r="N148" t="str">
            <v>0.5912</v>
          </cell>
        </row>
        <row r="149">
          <cell r="A149" t="str">
            <v>313001006736</v>
          </cell>
          <cell r="B149" t="str">
            <v>ASOCIACION LICEO SAN FERNANDO - Sede Única</v>
          </cell>
          <cell r="C149" t="str">
            <v>Establecimiento</v>
          </cell>
          <cell r="D149" t="str">
            <v>CARTAGENA (BOLIVAR)</v>
          </cell>
          <cell r="E149" t="str">
            <v>NO OFICIAL</v>
          </cell>
          <cell r="F149" t="str">
            <v>D</v>
          </cell>
          <cell r="G149" t="str">
            <v>29</v>
          </cell>
          <cell r="H149" t="str">
            <v>26</v>
          </cell>
          <cell r="I149" t="str">
            <v>0.5805</v>
          </cell>
          <cell r="J149" t="str">
            <v>0.5751</v>
          </cell>
          <cell r="K149" t="str">
            <v>0.5887</v>
          </cell>
          <cell r="L149" t="str">
            <v>0.6067</v>
          </cell>
          <cell r="M149" t="str">
            <v>0.6171</v>
          </cell>
          <cell r="N149" t="str">
            <v>0.59</v>
          </cell>
        </row>
        <row r="150">
          <cell r="A150" t="str">
            <v>313001027075</v>
          </cell>
          <cell r="B150" t="str">
            <v>INSTITUCION EDUCATIVA EL SALVADOR - Sede Única</v>
          </cell>
          <cell r="C150" t="str">
            <v>Establecimiento</v>
          </cell>
          <cell r="D150" t="str">
            <v>CARTAGENA (BOLIVAR)</v>
          </cell>
          <cell r="E150" t="str">
            <v>NO OFICIAL</v>
          </cell>
          <cell r="F150" t="str">
            <v>D</v>
          </cell>
          <cell r="G150" t="str">
            <v>282</v>
          </cell>
          <cell r="H150" t="str">
            <v>245</v>
          </cell>
          <cell r="I150" t="str">
            <v>0.5711</v>
          </cell>
          <cell r="J150" t="str">
            <v>0.5981</v>
          </cell>
          <cell r="K150" t="str">
            <v>0.5751</v>
          </cell>
          <cell r="L150" t="str">
            <v>0.6157</v>
          </cell>
          <cell r="M150" t="str">
            <v>0.5762</v>
          </cell>
          <cell r="N150" t="str">
            <v>0.5889</v>
          </cell>
        </row>
        <row r="151">
          <cell r="A151" t="str">
            <v>313001029396</v>
          </cell>
          <cell r="B151" t="str">
            <v>INSTITUCION EDUCATIVA CLEMENTE MANUEL ZABAL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398</v>
          </cell>
          <cell r="H151" t="str">
            <v>385</v>
          </cell>
          <cell r="I151" t="str">
            <v>0.5863</v>
          </cell>
          <cell r="J151" t="str">
            <v>0.58</v>
          </cell>
          <cell r="K151" t="str">
            <v>0.5508</v>
          </cell>
          <cell r="L151" t="str">
            <v>0.6339</v>
          </cell>
          <cell r="M151" t="str">
            <v>0.5683</v>
          </cell>
          <cell r="N151" t="str">
            <v>0.5863</v>
          </cell>
        </row>
        <row r="152">
          <cell r="A152" t="str">
            <v>313001013996</v>
          </cell>
          <cell r="B152" t="str">
            <v>COL. COMUNITARIO JOSE CARMELO VILLAMIZAR DIAZ - Sede Única</v>
          </cell>
          <cell r="C152" t="str">
            <v>Establecimiento</v>
          </cell>
          <cell r="D152" t="str">
            <v>CARTAGENA (BOLIVAR)</v>
          </cell>
          <cell r="E152" t="str">
            <v>NO OFICIAL</v>
          </cell>
          <cell r="F152" t="str">
            <v>D</v>
          </cell>
          <cell r="G152" t="str">
            <v>12</v>
          </cell>
          <cell r="H152" t="str">
            <v>12</v>
          </cell>
          <cell r="I152" t="str">
            <v>0.623</v>
          </cell>
          <cell r="J152" t="str">
            <v>0.57</v>
          </cell>
          <cell r="K152" t="str">
            <v>0.5742</v>
          </cell>
          <cell r="L152" t="str">
            <v>0.5802</v>
          </cell>
          <cell r="M152" t="str">
            <v>0.5733</v>
          </cell>
          <cell r="N152" t="str">
            <v>0.5858</v>
          </cell>
        </row>
        <row r="153">
          <cell r="A153" t="str">
            <v>113001001727</v>
          </cell>
          <cell r="B153" t="str">
            <v>INSTITUCION EDUCATIVA REPUBLICA DEL LIBANO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277</v>
          </cell>
          <cell r="H153" t="str">
            <v>264</v>
          </cell>
          <cell r="I153" t="str">
            <v>0.5902</v>
          </cell>
          <cell r="J153" t="str">
            <v>0.5664</v>
          </cell>
          <cell r="K153" t="str">
            <v>0.5503</v>
          </cell>
          <cell r="L153" t="str">
            <v>0.6273</v>
          </cell>
          <cell r="M153" t="str">
            <v>0.5682</v>
          </cell>
          <cell r="N153" t="str">
            <v>0.5824</v>
          </cell>
        </row>
        <row r="154">
          <cell r="A154" t="str">
            <v>313001013783</v>
          </cell>
          <cell r="B154" t="str">
            <v>CONC. ESCOLAR BERNARDO FOERGEN - Sede Única</v>
          </cell>
          <cell r="C154" t="str">
            <v>Establecimiento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74</v>
          </cell>
          <cell r="H154" t="str">
            <v>62</v>
          </cell>
          <cell r="I154" t="str">
            <v>0.585</v>
          </cell>
          <cell r="J154" t="str">
            <v>0.5903</v>
          </cell>
          <cell r="K154" t="str">
            <v>0.5343</v>
          </cell>
          <cell r="L154" t="str">
            <v>0.6283</v>
          </cell>
          <cell r="M154" t="str">
            <v>0.5483</v>
          </cell>
          <cell r="N154" t="str">
            <v>0.5817</v>
          </cell>
        </row>
        <row r="155">
          <cell r="A155" t="str">
            <v>113001001816</v>
          </cell>
          <cell r="B155" t="str">
            <v>INSTITUCION EDUCATIVA JOSE DE LA VEGA - Sede Única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546</v>
          </cell>
          <cell r="H155" t="str">
            <v>492</v>
          </cell>
          <cell r="I155" t="str">
            <v>0.6016</v>
          </cell>
          <cell r="J155" t="str">
            <v>0.5518</v>
          </cell>
          <cell r="K155" t="str">
            <v>0.5303</v>
          </cell>
          <cell r="L155" t="str">
            <v>0.629</v>
          </cell>
          <cell r="M155" t="str">
            <v>0.5881</v>
          </cell>
          <cell r="N155" t="str">
            <v>0.579</v>
          </cell>
        </row>
        <row r="156">
          <cell r="A156" t="str">
            <v>113001007199</v>
          </cell>
          <cell r="B156" t="str">
            <v>INSTITUCION EDUCATIVA FE Y ALEGRIA LAS AMERICAS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485</v>
          </cell>
          <cell r="H156" t="str">
            <v>451</v>
          </cell>
          <cell r="I156" t="str">
            <v>0.5876</v>
          </cell>
          <cell r="J156" t="str">
            <v>0.5632</v>
          </cell>
          <cell r="K156" t="str">
            <v>0.5398</v>
          </cell>
          <cell r="L156" t="str">
            <v>0.6248</v>
          </cell>
          <cell r="M156" t="str">
            <v>0.5782</v>
          </cell>
          <cell r="N156" t="str">
            <v>0.5788</v>
          </cell>
        </row>
        <row r="157">
          <cell r="A157" t="str">
            <v>113001001450</v>
          </cell>
          <cell r="B157" t="str">
            <v>INSTITUCION ETNOEDUCATIVA PEDRO ROMERO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169</v>
          </cell>
          <cell r="H157" t="str">
            <v>159</v>
          </cell>
          <cell r="I157" t="str">
            <v>0.5881</v>
          </cell>
          <cell r="J157" t="str">
            <v>0.5628</v>
          </cell>
          <cell r="K157" t="str">
            <v>0.5406</v>
          </cell>
          <cell r="L157" t="str">
            <v>0.6256</v>
          </cell>
          <cell r="M157" t="str">
            <v>0.5734</v>
          </cell>
          <cell r="N157" t="str">
            <v>0.5788</v>
          </cell>
        </row>
        <row r="158">
          <cell r="A158" t="str">
            <v>313001028098</v>
          </cell>
          <cell r="B158" t="str">
            <v>INSTITUCION EDUCATIVA LOS ANGELES - Sede Única</v>
          </cell>
          <cell r="C158" t="str">
            <v>Establecimiento</v>
          </cell>
          <cell r="D158" t="str">
            <v>CARTAGENA DE INDIAS (BOLIVAR)</v>
          </cell>
          <cell r="E158" t="str">
            <v>NO OFICIAL</v>
          </cell>
          <cell r="F158" t="str">
            <v>D</v>
          </cell>
          <cell r="G158" t="str">
            <v>37</v>
          </cell>
          <cell r="H158" t="str">
            <v>32</v>
          </cell>
          <cell r="I158" t="str">
            <v>0.5918</v>
          </cell>
          <cell r="J158" t="str">
            <v>0.5439</v>
          </cell>
          <cell r="K158" t="str">
            <v>0.5539</v>
          </cell>
          <cell r="L158" t="str">
            <v>0.6182</v>
          </cell>
          <cell r="M158" t="str">
            <v>0.5979</v>
          </cell>
          <cell r="N158" t="str">
            <v>0.5786</v>
          </cell>
        </row>
        <row r="159">
          <cell r="A159" t="str">
            <v>113001012427</v>
          </cell>
          <cell r="B159" t="str">
            <v>INSTITUCION EDUCATIVA MANUELA VERGARA DE CURI - Sede Única</v>
          </cell>
          <cell r="C159" t="str">
            <v>Establecimiento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201</v>
          </cell>
          <cell r="H159" t="str">
            <v>172</v>
          </cell>
          <cell r="I159" t="str">
            <v>0.5856</v>
          </cell>
          <cell r="J159" t="str">
            <v>0.5772</v>
          </cell>
          <cell r="K159" t="str">
            <v>0.534</v>
          </cell>
          <cell r="L159" t="str">
            <v>0.6291</v>
          </cell>
          <cell r="M159" t="str">
            <v>0.5434</v>
          </cell>
          <cell r="N159" t="str">
            <v>0.5786</v>
          </cell>
        </row>
        <row r="160">
          <cell r="A160" t="str">
            <v>113001008284</v>
          </cell>
          <cell r="B160" t="str">
            <v>INSTITUCION EDUCATIVA SAN FELIPE NERI - Sede Única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161</v>
          </cell>
          <cell r="H160" t="str">
            <v>136</v>
          </cell>
          <cell r="I160" t="str">
            <v>0.5924</v>
          </cell>
          <cell r="J160" t="str">
            <v>0.5706</v>
          </cell>
          <cell r="K160" t="str">
            <v>0.5276</v>
          </cell>
          <cell r="L160" t="str">
            <v>0.6172</v>
          </cell>
          <cell r="M160" t="str">
            <v>0.5973</v>
          </cell>
          <cell r="N160" t="str">
            <v>0.5785</v>
          </cell>
        </row>
        <row r="161">
          <cell r="A161" t="str">
            <v>213001007231</v>
          </cell>
          <cell r="B161" t="str">
            <v>INSTITUCION EDUCATIVA SAN FRANCISCO DE ASIS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547</v>
          </cell>
          <cell r="H161" t="str">
            <v>520</v>
          </cell>
          <cell r="I161" t="str">
            <v>0.5911</v>
          </cell>
          <cell r="J161" t="str">
            <v>0.5644</v>
          </cell>
          <cell r="K161" t="str">
            <v>0.5344</v>
          </cell>
          <cell r="L161" t="str">
            <v>0.6218</v>
          </cell>
          <cell r="M161" t="str">
            <v>0.5814</v>
          </cell>
          <cell r="N161" t="str">
            <v>0.5782</v>
          </cell>
        </row>
        <row r="162">
          <cell r="A162" t="str">
            <v>113001030212</v>
          </cell>
          <cell r="B162" t="str">
            <v>INSTITUCION EDUCATIVA BICENTENARIO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254</v>
          </cell>
          <cell r="H162" t="str">
            <v>251</v>
          </cell>
          <cell r="I162" t="str">
            <v>0.5819</v>
          </cell>
          <cell r="J162" t="str">
            <v>0.5585</v>
          </cell>
          <cell r="K162" t="str">
            <v>0.5412</v>
          </cell>
          <cell r="L162" t="str">
            <v>0.6318</v>
          </cell>
          <cell r="M162" t="str">
            <v>0.5541</v>
          </cell>
          <cell r="N162" t="str">
            <v>0.5765</v>
          </cell>
        </row>
        <row r="163">
          <cell r="A163" t="str">
            <v>213001007797</v>
          </cell>
          <cell r="B163" t="str">
            <v>INSTITUCION EDUCATIVA SAN JUAN DE DAMASCO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213</v>
          </cell>
          <cell r="H163" t="str">
            <v>201</v>
          </cell>
          <cell r="I163" t="str">
            <v>0.5813</v>
          </cell>
          <cell r="J163" t="str">
            <v>0.5623</v>
          </cell>
          <cell r="K163" t="str">
            <v>0.5412</v>
          </cell>
          <cell r="L163" t="str">
            <v>0.6176</v>
          </cell>
          <cell r="M163" t="str">
            <v>0.5795</v>
          </cell>
          <cell r="N163" t="str">
            <v>0.5759</v>
          </cell>
        </row>
        <row r="164">
          <cell r="A164" t="str">
            <v>213001007533</v>
          </cell>
          <cell r="B164" t="str">
            <v>INSTITUCION EDUCATIVA NUEVA ESPERANZA ARROYO GRANDE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98</v>
          </cell>
          <cell r="H164" t="str">
            <v>98</v>
          </cell>
          <cell r="I164" t="str">
            <v>0.5792</v>
          </cell>
          <cell r="J164" t="str">
            <v>0.5558</v>
          </cell>
          <cell r="K164" t="str">
            <v>0.5501</v>
          </cell>
          <cell r="L164" t="str">
            <v>0.6283</v>
          </cell>
          <cell r="M164" t="str">
            <v>0.5443</v>
          </cell>
          <cell r="N164" t="str">
            <v>0.5757</v>
          </cell>
        </row>
        <row r="165">
          <cell r="A165" t="str">
            <v>313001012868</v>
          </cell>
          <cell r="B165" t="str">
            <v>CORPORACION TECNICA INSTITUTO ROCHY - Sede Única</v>
          </cell>
          <cell r="C165" t="str">
            <v>Establecimiento</v>
          </cell>
          <cell r="D165" t="str">
            <v>CARTAGENA DE INDIAS (BOLIVAR)</v>
          </cell>
          <cell r="E165" t="str">
            <v>NO OFICIAL</v>
          </cell>
          <cell r="F165" t="str">
            <v>D</v>
          </cell>
          <cell r="G165" t="str">
            <v>65</v>
          </cell>
          <cell r="H165" t="str">
            <v>63</v>
          </cell>
          <cell r="I165" t="str">
            <v>0.5915</v>
          </cell>
          <cell r="J165" t="str">
            <v>0.5594</v>
          </cell>
          <cell r="K165" t="str">
            <v>0.526</v>
          </cell>
          <cell r="L165" t="str">
            <v>0.615</v>
          </cell>
          <cell r="M165" t="str">
            <v>0.5939</v>
          </cell>
          <cell r="N165" t="str">
            <v>0.5746</v>
          </cell>
        </row>
        <row r="166">
          <cell r="A166" t="str">
            <v>113001029095</v>
          </cell>
          <cell r="B166" t="str">
            <v>INSTITUCION EDUCATIVA FOCO ROJO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260</v>
          </cell>
          <cell r="H166" t="str">
            <v>242</v>
          </cell>
          <cell r="I166" t="str">
            <v>0.5768</v>
          </cell>
          <cell r="J166" t="str">
            <v>0.5594</v>
          </cell>
          <cell r="K166" t="str">
            <v>0.5383</v>
          </cell>
          <cell r="L166" t="str">
            <v>0.6195</v>
          </cell>
          <cell r="M166" t="str">
            <v>0.5626</v>
          </cell>
          <cell r="N166" t="str">
            <v>0.5727</v>
          </cell>
        </row>
        <row r="167">
          <cell r="A167" t="str">
            <v>113001029851</v>
          </cell>
          <cell r="B167" t="str">
            <v>INSTITUCION EDUCATIVA JORGE ARTEL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191</v>
          </cell>
          <cell r="H167" t="str">
            <v>184</v>
          </cell>
          <cell r="I167" t="str">
            <v>0.5858</v>
          </cell>
          <cell r="J167" t="str">
            <v>0.5649</v>
          </cell>
          <cell r="K167" t="str">
            <v>0.5277</v>
          </cell>
          <cell r="L167" t="str">
            <v>0.6117</v>
          </cell>
          <cell r="M167" t="str">
            <v>0.5586</v>
          </cell>
          <cell r="N167" t="str">
            <v>0.5714</v>
          </cell>
        </row>
        <row r="168">
          <cell r="A168" t="str">
            <v>313001012744</v>
          </cell>
          <cell r="B168" t="str">
            <v>INSTITUTO  SKINNER II   (ANT.-JARD. INF. SKINNER II) - Sede Única</v>
          </cell>
          <cell r="C168" t="str">
            <v>Establecimiento</v>
          </cell>
          <cell r="D168" t="str">
            <v>CARTAGENA DE INDIAS (BOLIVAR)</v>
          </cell>
          <cell r="E168" t="str">
            <v>NO OFICIAL</v>
          </cell>
          <cell r="F168" t="str">
            <v>D</v>
          </cell>
          <cell r="G168" t="str">
            <v>107</v>
          </cell>
          <cell r="H168" t="str">
            <v>105</v>
          </cell>
          <cell r="I168" t="str">
            <v>0.5668</v>
          </cell>
          <cell r="J168" t="str">
            <v>0.5639</v>
          </cell>
          <cell r="K168" t="str">
            <v>0.5351</v>
          </cell>
          <cell r="L168" t="str">
            <v>0.6156</v>
          </cell>
          <cell r="M168" t="str">
            <v>0.5537</v>
          </cell>
          <cell r="N168" t="str">
            <v>0.5691</v>
          </cell>
        </row>
        <row r="169">
          <cell r="A169" t="str">
            <v>413001004703</v>
          </cell>
          <cell r="B169" t="str">
            <v>INSTITUCION EDUCATIVA DE LA BOQUILLA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340</v>
          </cell>
          <cell r="H169" t="str">
            <v>321</v>
          </cell>
          <cell r="I169" t="str">
            <v>0.5615</v>
          </cell>
          <cell r="J169" t="str">
            <v>0.5486</v>
          </cell>
          <cell r="K169" t="str">
            <v>0.5337</v>
          </cell>
          <cell r="L169" t="str">
            <v>0.6248</v>
          </cell>
          <cell r="M169" t="str">
            <v>0.5873</v>
          </cell>
          <cell r="N169" t="str">
            <v>0.5687</v>
          </cell>
        </row>
        <row r="170">
          <cell r="A170" t="str">
            <v>213001009056</v>
          </cell>
          <cell r="B170" t="str">
            <v>I.E. NUESTRA SEÑORA DEL BUEN AIRE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159</v>
          </cell>
          <cell r="H170" t="str">
            <v>157</v>
          </cell>
          <cell r="I170" t="str">
            <v>0.5842</v>
          </cell>
          <cell r="J170" t="str">
            <v>0.5565</v>
          </cell>
          <cell r="K170" t="str">
            <v>0.522</v>
          </cell>
          <cell r="L170" t="str">
            <v>0.5991</v>
          </cell>
          <cell r="M170" t="str">
            <v>0.5384</v>
          </cell>
          <cell r="N170" t="str">
            <v>0.5634</v>
          </cell>
        </row>
        <row r="171">
          <cell r="A171" t="str">
            <v>313001005225</v>
          </cell>
          <cell r="B171" t="str">
            <v>INSTITUCION EDUCATIVA JOSE MARIA CORDOBA DE PASACABALLOS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97</v>
          </cell>
          <cell r="H171" t="str">
            <v>91</v>
          </cell>
          <cell r="I171" t="str">
            <v>0.5793</v>
          </cell>
          <cell r="J171" t="str">
            <v>0.5578</v>
          </cell>
          <cell r="K171" t="str">
            <v>0.5303</v>
          </cell>
          <cell r="L171" t="str">
            <v>0.5958</v>
          </cell>
          <cell r="M171" t="str">
            <v>0.5298</v>
          </cell>
          <cell r="N171" t="str">
            <v>0.563</v>
          </cell>
        </row>
        <row r="172">
          <cell r="A172" t="str">
            <v>313001013643</v>
          </cell>
          <cell r="B172" t="str">
            <v>CENTRO EDUCATIVO INTEGRAL EL RODEO - Sede Única</v>
          </cell>
          <cell r="C172" t="str">
            <v>Establecimiento</v>
          </cell>
          <cell r="D172" t="str">
            <v>CARTAGENA DE INDIAS (BOLIVAR)</v>
          </cell>
          <cell r="E172" t="str">
            <v>NO OFICIAL</v>
          </cell>
          <cell r="F172" t="str">
            <v>D</v>
          </cell>
          <cell r="G172" t="str">
            <v>72</v>
          </cell>
          <cell r="H172" t="str">
            <v>69</v>
          </cell>
          <cell r="I172" t="str">
            <v>0.5621</v>
          </cell>
          <cell r="J172" t="str">
            <v>0.5373</v>
          </cell>
          <cell r="K172" t="str">
            <v>0.5399</v>
          </cell>
          <cell r="L172" t="str">
            <v>0.6164</v>
          </cell>
          <cell r="M172" t="str">
            <v>0.5361</v>
          </cell>
          <cell r="N172" t="str">
            <v>0.5618</v>
          </cell>
        </row>
        <row r="173">
          <cell r="A173" t="str">
            <v>113001800263</v>
          </cell>
          <cell r="B173" t="str">
            <v>INSTITUCION EDUCATIVA EL SALVADOR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710</v>
          </cell>
          <cell r="H173" t="str">
            <v>638</v>
          </cell>
          <cell r="I173" t="str">
            <v>0.5669</v>
          </cell>
          <cell r="J173" t="str">
            <v>0.5562</v>
          </cell>
          <cell r="K173" t="str">
            <v>0.5154</v>
          </cell>
          <cell r="L173" t="str">
            <v>0.6142</v>
          </cell>
          <cell r="M173" t="str">
            <v>0.5433</v>
          </cell>
          <cell r="N173" t="str">
            <v>0.5616</v>
          </cell>
        </row>
        <row r="174">
          <cell r="A174" t="str">
            <v>113001800263</v>
          </cell>
          <cell r="B174" t="str">
            <v>INSTITUCION EDUCATIVA EL SALVADOR - INSTITUCION EDUCATIVA EL SALVADOR - SEDE PRINCIPAL</v>
          </cell>
          <cell r="C174" t="str">
            <v>Sede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210</v>
          </cell>
          <cell r="H174" t="str">
            <v>195</v>
          </cell>
          <cell r="I174" t="str">
            <v>0.559</v>
          </cell>
          <cell r="J174" t="str">
            <v>0.5474</v>
          </cell>
          <cell r="K174" t="str">
            <v>0.5077</v>
          </cell>
          <cell r="L174" t="str">
            <v>0.611</v>
          </cell>
          <cell r="M174" t="str">
            <v>0.5247</v>
          </cell>
          <cell r="N174" t="str">
            <v>0.5538</v>
          </cell>
        </row>
        <row r="175">
          <cell r="A175" t="str">
            <v>113001800328</v>
          </cell>
          <cell r="B175" t="str">
            <v>INSTITUCION EDUCATIVA EL SALVADOR - SEDE SAN JOSE</v>
          </cell>
          <cell r="C175" t="str">
            <v>Sede</v>
          </cell>
          <cell r="D175" t="str">
            <v>CARTAGENA DE INDIAS (BOLIVAR)</v>
          </cell>
          <cell r="E175" t="str">
            <v>OFICIAL</v>
          </cell>
          <cell r="F175" t="str">
            <v>C</v>
          </cell>
          <cell r="G175" t="str">
            <v>246</v>
          </cell>
          <cell r="H175" t="str">
            <v>238</v>
          </cell>
          <cell r="I175" t="str">
            <v>0.6392</v>
          </cell>
          <cell r="J175" t="str">
            <v>0.6236</v>
          </cell>
          <cell r="K175" t="str">
            <v>0.5736</v>
          </cell>
          <cell r="L175" t="str">
            <v>0.6675</v>
          </cell>
          <cell r="M175" t="str">
            <v>0.5971</v>
          </cell>
          <cell r="N175" t="str">
            <v>0.6238</v>
          </cell>
        </row>
        <row r="176">
          <cell r="A176" t="str">
            <v>113001800280</v>
          </cell>
          <cell r="B176" t="str">
            <v>INSTITUCION EDUCATIVA EL SALVADOR - SEDE HENEQUEN</v>
          </cell>
          <cell r="C176" t="str">
            <v>Sede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40</v>
          </cell>
          <cell r="H176" t="str">
            <v>32</v>
          </cell>
          <cell r="I176" t="str">
            <v>0.4774</v>
          </cell>
          <cell r="J176" t="str">
            <v>0.4693</v>
          </cell>
          <cell r="K176" t="str">
            <v>0.4304</v>
          </cell>
          <cell r="L176" t="str">
            <v>0.5352</v>
          </cell>
          <cell r="M176" t="str">
            <v>0.4812</v>
          </cell>
          <cell r="N176" t="str">
            <v>0.4784</v>
          </cell>
        </row>
        <row r="177">
          <cell r="A177" t="str">
            <v>113001800344</v>
          </cell>
          <cell r="B177" t="str">
            <v>INSTITUCION EDUCATIVA EL SALVADOR - SEDE LAS COLINAS</v>
          </cell>
          <cell r="C177" t="str">
            <v>Sede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74</v>
          </cell>
          <cell r="H177" t="str">
            <v>70</v>
          </cell>
          <cell r="I177" t="str">
            <v>0.5331</v>
          </cell>
          <cell r="J177" t="str">
            <v>0.5365</v>
          </cell>
          <cell r="K177" t="str">
            <v>0.4929</v>
          </cell>
          <cell r="L177" t="str">
            <v>0.601</v>
          </cell>
          <cell r="M177" t="str">
            <v>0.5542</v>
          </cell>
          <cell r="N177" t="str">
            <v>0.5419</v>
          </cell>
        </row>
        <row r="178">
          <cell r="A178" t="str">
            <v>113001800301</v>
          </cell>
          <cell r="B178" t="str">
            <v>INSTITUCION EDUCATIVA EL SALVADOR - SEDE LOS ROBLES</v>
          </cell>
          <cell r="C178" t="str">
            <v>Sede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54</v>
          </cell>
          <cell r="H178" t="str">
            <v>44</v>
          </cell>
          <cell r="I178" t="str">
            <v>0.4777</v>
          </cell>
          <cell r="J178" t="str">
            <v>0.4977</v>
          </cell>
          <cell r="K178" t="str">
            <v>0.4592</v>
          </cell>
          <cell r="L178" t="str">
            <v>0.5643</v>
          </cell>
          <cell r="M178" t="str">
            <v>0.4596</v>
          </cell>
          <cell r="N178" t="str">
            <v>0.4967</v>
          </cell>
        </row>
        <row r="179">
          <cell r="A179" t="str">
            <v>113001008276</v>
          </cell>
          <cell r="B179" t="str">
            <v>INSTITUCION EDUCATIVA PLAYAS DE ACAPULCO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153</v>
          </cell>
          <cell r="H179" t="str">
            <v>137</v>
          </cell>
          <cell r="I179" t="str">
            <v>0.5647</v>
          </cell>
          <cell r="J179" t="str">
            <v>0.5473</v>
          </cell>
          <cell r="K179" t="str">
            <v>0.5098</v>
          </cell>
          <cell r="L179" t="str">
            <v>0.621</v>
          </cell>
          <cell r="M179" t="str">
            <v>0.5439</v>
          </cell>
          <cell r="N179" t="str">
            <v>0.5594</v>
          </cell>
        </row>
        <row r="180">
          <cell r="A180" t="str">
            <v>213001009048</v>
          </cell>
          <cell r="B180" t="str">
            <v>INSTITUCION EDUCATIVA TECNICA DE PASACABALLOS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321</v>
          </cell>
          <cell r="H180" t="str">
            <v>296</v>
          </cell>
          <cell r="I180" t="str">
            <v>0.5392</v>
          </cell>
          <cell r="J180" t="str">
            <v>0.5566</v>
          </cell>
          <cell r="K180" t="str">
            <v>0.527</v>
          </cell>
          <cell r="L180" t="str">
            <v>0.6038</v>
          </cell>
          <cell r="M180" t="str">
            <v>0.5835</v>
          </cell>
          <cell r="N180" t="str">
            <v>0.5587</v>
          </cell>
        </row>
        <row r="181">
          <cell r="A181" t="str">
            <v>113001003126</v>
          </cell>
          <cell r="B181" t="str">
            <v>INSTITUCION EDUCATIVA FERNANDO DE LA VEGA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121</v>
          </cell>
          <cell r="H181" t="str">
            <v>111</v>
          </cell>
          <cell r="I181" t="str">
            <v>0.5639</v>
          </cell>
          <cell r="J181" t="str">
            <v>0.5434</v>
          </cell>
          <cell r="K181" t="str">
            <v>0.5116</v>
          </cell>
          <cell r="L181" t="str">
            <v>0.6015</v>
          </cell>
          <cell r="M181" t="str">
            <v>0.5796</v>
          </cell>
          <cell r="N181" t="str">
            <v>0.557</v>
          </cell>
        </row>
        <row r="182">
          <cell r="A182" t="str">
            <v>213001001306</v>
          </cell>
          <cell r="B182" t="str">
            <v>I.E. DE PONTEZUELA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105</v>
          </cell>
          <cell r="H182" t="str">
            <v>101</v>
          </cell>
          <cell r="I182" t="str">
            <v>0.5597</v>
          </cell>
          <cell r="J182" t="str">
            <v>0.5536</v>
          </cell>
          <cell r="K182" t="str">
            <v>0.5058</v>
          </cell>
          <cell r="L182" t="str">
            <v>0.5885</v>
          </cell>
          <cell r="M182" t="str">
            <v>0.5491</v>
          </cell>
          <cell r="N182" t="str">
            <v>0.5517</v>
          </cell>
        </row>
        <row r="183">
          <cell r="A183" t="str">
            <v>113001001492</v>
          </cell>
          <cell r="B183" t="str">
            <v>INSTITUCION EDUCATIVA LICEO DE BOLIVAR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342</v>
          </cell>
          <cell r="H183" t="str">
            <v>297</v>
          </cell>
          <cell r="I183" t="str">
            <v>0.5596</v>
          </cell>
          <cell r="J183" t="str">
            <v>0.5498</v>
          </cell>
          <cell r="K183" t="str">
            <v>0.4992</v>
          </cell>
          <cell r="L183" t="str">
            <v>0.5913</v>
          </cell>
          <cell r="M183" t="str">
            <v>0.5606</v>
          </cell>
          <cell r="N183" t="str">
            <v>0.5508</v>
          </cell>
        </row>
        <row r="184">
          <cell r="A184" t="str">
            <v>113001000429</v>
          </cell>
          <cell r="B184" t="str">
            <v>INSTITUCION EDUCATIVA SALIM BECHARA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220</v>
          </cell>
          <cell r="H184" t="str">
            <v>185</v>
          </cell>
          <cell r="I184" t="str">
            <v>0.5452</v>
          </cell>
          <cell r="J184" t="str">
            <v>0.5432</v>
          </cell>
          <cell r="K184" t="str">
            <v>0.5083</v>
          </cell>
          <cell r="L184" t="str">
            <v>0.5951</v>
          </cell>
          <cell r="M184" t="str">
            <v>0.544</v>
          </cell>
          <cell r="N184" t="str">
            <v>0.5477</v>
          </cell>
        </row>
        <row r="185">
          <cell r="A185" t="str">
            <v>213001002531</v>
          </cell>
          <cell r="B185" t="str">
            <v>I.E. MANZANILLO DEL MAR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63</v>
          </cell>
          <cell r="H185" t="str">
            <v>53</v>
          </cell>
          <cell r="I185" t="str">
            <v>0.5442</v>
          </cell>
          <cell r="J185" t="str">
            <v>0.5352</v>
          </cell>
          <cell r="K185" t="str">
            <v>0.513</v>
          </cell>
          <cell r="L185" t="str">
            <v>0.5994</v>
          </cell>
          <cell r="M185" t="str">
            <v>0.5203</v>
          </cell>
          <cell r="N185" t="str">
            <v>0.5458</v>
          </cell>
        </row>
        <row r="186">
          <cell r="A186" t="str">
            <v>313001027997</v>
          </cell>
          <cell r="B186" t="str">
            <v>INSTITUTO EDUCATIVO CELESTIN FREINET - Sede Única</v>
          </cell>
          <cell r="C186" t="str">
            <v>Establecimiento</v>
          </cell>
          <cell r="D186" t="str">
            <v>CARTAGENA (BOLIVAR)</v>
          </cell>
          <cell r="E186" t="str">
            <v>NO OFICIAL</v>
          </cell>
          <cell r="F186" t="str">
            <v>D</v>
          </cell>
          <cell r="G186" t="str">
            <v>38</v>
          </cell>
          <cell r="H186" t="str">
            <v>36</v>
          </cell>
          <cell r="I186" t="str">
            <v>0.5187</v>
          </cell>
          <cell r="J186" t="str">
            <v>0.5756</v>
          </cell>
          <cell r="K186" t="str">
            <v>0.5257</v>
          </cell>
          <cell r="L186" t="str">
            <v>0.5491</v>
          </cell>
          <cell r="M186" t="str">
            <v>0.5793</v>
          </cell>
          <cell r="N186" t="str">
            <v>0.5451</v>
          </cell>
        </row>
        <row r="187">
          <cell r="A187" t="str">
            <v>113001800123</v>
          </cell>
          <cell r="B187" t="str">
            <v>INSTITUCION EDUCATIVA GABRIEL GARCIA MARQUEZ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293</v>
          </cell>
          <cell r="H187" t="str">
            <v>269</v>
          </cell>
          <cell r="I187" t="str">
            <v>0.5425</v>
          </cell>
          <cell r="J187" t="str">
            <v>0.5319</v>
          </cell>
          <cell r="K187" t="str">
            <v>0.5026</v>
          </cell>
          <cell r="L187" t="str">
            <v>0.5979</v>
          </cell>
          <cell r="M187" t="str">
            <v>0.533</v>
          </cell>
          <cell r="N187" t="str">
            <v>0.5429</v>
          </cell>
        </row>
        <row r="188">
          <cell r="A188" t="str">
            <v>213001002949</v>
          </cell>
          <cell r="B188" t="str">
            <v>INSTITUCION EDUCATIVA SAN JOSE CA?O DEL ORO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88</v>
          </cell>
          <cell r="H188" t="str">
            <v>85</v>
          </cell>
          <cell r="I188" t="str">
            <v>0.5539</v>
          </cell>
          <cell r="J188" t="str">
            <v>0.523</v>
          </cell>
          <cell r="K188" t="str">
            <v>0.4898</v>
          </cell>
          <cell r="L188" t="str">
            <v>0.5886</v>
          </cell>
          <cell r="M188" t="str">
            <v>0.5868</v>
          </cell>
          <cell r="N188" t="str">
            <v>0.5425</v>
          </cell>
        </row>
        <row r="189">
          <cell r="A189" t="str">
            <v>113001000160</v>
          </cell>
          <cell r="B189" t="str">
            <v>INSTITUCION EDUCATIVA CORAZON DE MARIA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163</v>
          </cell>
          <cell r="H189" t="str">
            <v>147</v>
          </cell>
          <cell r="I189" t="str">
            <v>0.5407</v>
          </cell>
          <cell r="J189" t="str">
            <v>0.5434</v>
          </cell>
          <cell r="K189" t="str">
            <v>0.495</v>
          </cell>
          <cell r="L189" t="str">
            <v>0.5737</v>
          </cell>
          <cell r="M189" t="str">
            <v>0.5778</v>
          </cell>
          <cell r="N189" t="str">
            <v>0.5413</v>
          </cell>
        </row>
        <row r="190">
          <cell r="A190" t="str">
            <v>113001005544</v>
          </cell>
          <cell r="B190" t="str">
            <v>INSTITUCION EDUCATIVA ANTONIO NARIÑO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197</v>
          </cell>
          <cell r="H190" t="str">
            <v>160</v>
          </cell>
          <cell r="I190" t="str">
            <v>0.5211</v>
          </cell>
          <cell r="J190" t="str">
            <v>0.5266</v>
          </cell>
          <cell r="K190" t="str">
            <v>0.5176</v>
          </cell>
          <cell r="L190" t="str">
            <v>0.5934</v>
          </cell>
          <cell r="M190" t="str">
            <v>0.5465</v>
          </cell>
          <cell r="N190" t="str">
            <v>0.5402</v>
          </cell>
        </row>
        <row r="191">
          <cell r="A191" t="str">
            <v>113001000739</v>
          </cell>
          <cell r="B191" t="str">
            <v>INSTITUCION EDUCATIVA ANA MARIA VELEZ DE TRUJILLO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203</v>
          </cell>
          <cell r="H191" t="str">
            <v>191</v>
          </cell>
          <cell r="I191" t="str">
            <v>0.5528</v>
          </cell>
          <cell r="J191" t="str">
            <v>0.5301</v>
          </cell>
          <cell r="K191" t="str">
            <v>0.486</v>
          </cell>
          <cell r="L191" t="str">
            <v>0.588</v>
          </cell>
          <cell r="M191" t="str">
            <v>0.5446</v>
          </cell>
          <cell r="N191" t="str">
            <v>0.5397</v>
          </cell>
        </row>
        <row r="192">
          <cell r="A192" t="str">
            <v>313001008933</v>
          </cell>
          <cell r="B192" t="str">
            <v>INST. COLOMBO HOLANDES - Sede Única</v>
          </cell>
          <cell r="C192" t="str">
            <v>Establecimiento</v>
          </cell>
          <cell r="D192" t="str">
            <v>CARTAGENA DE INDIAS (BOLIVAR)</v>
          </cell>
          <cell r="E192" t="str">
            <v>NO OFICIAL</v>
          </cell>
          <cell r="F192" t="str">
            <v>D</v>
          </cell>
          <cell r="G192" t="str">
            <v>38</v>
          </cell>
          <cell r="H192" t="str">
            <v>31</v>
          </cell>
          <cell r="I192" t="str">
            <v>0.5532</v>
          </cell>
          <cell r="J192" t="str">
            <v>0.5052</v>
          </cell>
          <cell r="K192" t="str">
            <v>0.497</v>
          </cell>
          <cell r="L192" t="str">
            <v>0.5938</v>
          </cell>
          <cell r="M192" t="str">
            <v>0.5566</v>
          </cell>
          <cell r="N192" t="str">
            <v>0.5388</v>
          </cell>
        </row>
        <row r="193">
          <cell r="A193" t="str">
            <v>113001002138</v>
          </cell>
          <cell r="B193" t="str">
            <v>INSTITUCION EDUCATIVA NUESTRA SRA DEL PERPETUO SOCORRO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259</v>
          </cell>
          <cell r="H193" t="str">
            <v>208</v>
          </cell>
          <cell r="I193" t="str">
            <v>0.5189</v>
          </cell>
          <cell r="J193" t="str">
            <v>0.5111</v>
          </cell>
          <cell r="K193" t="str">
            <v>0.5108</v>
          </cell>
          <cell r="L193" t="str">
            <v>0.5851</v>
          </cell>
          <cell r="M193" t="str">
            <v>0.5426</v>
          </cell>
          <cell r="N193" t="str">
            <v>0.5323</v>
          </cell>
        </row>
        <row r="194">
          <cell r="A194" t="str">
            <v>113001000143</v>
          </cell>
          <cell r="B194" t="str">
            <v>INSTITUCION EDUCATIVA ARROYO DE PIEDRA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144</v>
          </cell>
          <cell r="H194" t="str">
            <v>134</v>
          </cell>
          <cell r="I194" t="str">
            <v>0.544</v>
          </cell>
          <cell r="J194" t="str">
            <v>0.5278</v>
          </cell>
          <cell r="K194" t="str">
            <v>0.4883</v>
          </cell>
          <cell r="L194" t="str">
            <v>0.5723</v>
          </cell>
          <cell r="M194" t="str">
            <v>0.5183</v>
          </cell>
          <cell r="N194" t="str">
            <v>0.5319</v>
          </cell>
        </row>
        <row r="195">
          <cell r="A195" t="str">
            <v>113001000143</v>
          </cell>
          <cell r="B195" t="str">
            <v>INSTITUCION EDUCATIVA ARROYO DE PIEDRA - INSTITUCION EDUCATIVA ARROYO DE PIEDRA</v>
          </cell>
          <cell r="C195" t="str">
            <v>Sede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99</v>
          </cell>
          <cell r="H195" t="str">
            <v>92</v>
          </cell>
          <cell r="I195" t="str">
            <v>0.5363</v>
          </cell>
          <cell r="J195" t="str">
            <v>0.5189</v>
          </cell>
          <cell r="K195" t="str">
            <v>0.4834</v>
          </cell>
          <cell r="L195" t="str">
            <v>0.5644</v>
          </cell>
          <cell r="M195" t="str">
            <v>0.5158</v>
          </cell>
          <cell r="N195" t="str">
            <v>0.525</v>
          </cell>
        </row>
        <row r="196">
          <cell r="A196" t="str">
            <v>213001000083</v>
          </cell>
          <cell r="B196" t="str">
            <v>INSTITUCION EDUCATIVA ARROYO DE PIEDRA - SEDE DE PUNTA CANOA</v>
          </cell>
          <cell r="C196" t="str">
            <v>Sede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45</v>
          </cell>
          <cell r="H196" t="str">
            <v>42</v>
          </cell>
          <cell r="I196" t="str">
            <v>0.5574</v>
          </cell>
          <cell r="J196" t="str">
            <v>0.5468</v>
          </cell>
          <cell r="K196" t="str">
            <v>0.4989</v>
          </cell>
          <cell r="L196" t="str">
            <v>0.5895</v>
          </cell>
          <cell r="M196" t="str">
            <v>0.5237</v>
          </cell>
          <cell r="N196" t="str">
            <v>0.5463</v>
          </cell>
        </row>
        <row r="197">
          <cell r="A197" t="str">
            <v>313001028829</v>
          </cell>
          <cell r="B197" t="str">
            <v>FUNDACION INSTITUCION EDUCATIVA FUNASER - Sede Única</v>
          </cell>
          <cell r="C197" t="str">
            <v>Establecimiento</v>
          </cell>
          <cell r="D197" t="str">
            <v>CARTAGENA DE INDIAS (BOLIVAR)</v>
          </cell>
          <cell r="E197" t="str">
            <v>NO OFICIAL</v>
          </cell>
          <cell r="F197" t="str">
            <v>D</v>
          </cell>
          <cell r="G197" t="str">
            <v>60</v>
          </cell>
          <cell r="H197" t="str">
            <v>48</v>
          </cell>
          <cell r="I197" t="str">
            <v>0.5201</v>
          </cell>
          <cell r="J197" t="str">
            <v>0.5272</v>
          </cell>
          <cell r="K197" t="str">
            <v>0.5045</v>
          </cell>
          <cell r="L197" t="str">
            <v>0.566</v>
          </cell>
          <cell r="M197" t="str">
            <v>0.5174</v>
          </cell>
          <cell r="N197" t="str">
            <v>0.5285</v>
          </cell>
        </row>
        <row r="198">
          <cell r="A198" t="str">
            <v>213001000091</v>
          </cell>
          <cell r="B198" t="str">
            <v>INSTITUCION EDUCATIVA DE ISLA FUERTE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48</v>
          </cell>
          <cell r="H198" t="str">
            <v>48</v>
          </cell>
          <cell r="I198" t="str">
            <v>0.518</v>
          </cell>
          <cell r="J198" t="str">
            <v>0.5376</v>
          </cell>
          <cell r="K198" t="str">
            <v>0.485</v>
          </cell>
          <cell r="L198" t="str">
            <v>0.5624</v>
          </cell>
          <cell r="M198" t="str">
            <v>0.5495</v>
          </cell>
          <cell r="N198" t="str">
            <v>0.5276</v>
          </cell>
        </row>
        <row r="199">
          <cell r="A199" t="str">
            <v>313001013481</v>
          </cell>
          <cell r="B199" t="str">
            <v>CENTRO EDUCATIVO COMUNITARIO LOS ROBLES - Sede Única</v>
          </cell>
          <cell r="C199" t="str">
            <v>Establecimiento</v>
          </cell>
          <cell r="D199" t="str">
            <v>CARTAGENA (BOLIVAR)</v>
          </cell>
          <cell r="E199" t="str">
            <v>NO OFICIAL</v>
          </cell>
          <cell r="F199" t="str">
            <v>D</v>
          </cell>
          <cell r="G199" t="str">
            <v>50</v>
          </cell>
          <cell r="H199" t="str">
            <v>40</v>
          </cell>
          <cell r="I199" t="str">
            <v>0.5242</v>
          </cell>
          <cell r="J199" t="str">
            <v>0.5238</v>
          </cell>
          <cell r="K199" t="str">
            <v>0.5134</v>
          </cell>
          <cell r="L199" t="str">
            <v>0.5225</v>
          </cell>
          <cell r="M199" t="str">
            <v>0.5694</v>
          </cell>
          <cell r="N199" t="str">
            <v>0.5247</v>
          </cell>
        </row>
        <row r="200">
          <cell r="A200" t="str">
            <v>213001000075</v>
          </cell>
          <cell r="B200" t="str">
            <v>INSTITUCION EDUCATIVA PUERTO REY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71</v>
          </cell>
          <cell r="H200" t="str">
            <v>65</v>
          </cell>
          <cell r="I200" t="str">
            <v>0.5266</v>
          </cell>
          <cell r="J200" t="str">
            <v>0.5199</v>
          </cell>
          <cell r="K200" t="str">
            <v>0.4906</v>
          </cell>
          <cell r="L200" t="str">
            <v>0.5691</v>
          </cell>
          <cell r="M200" t="str">
            <v>0.4977</v>
          </cell>
          <cell r="N200" t="str">
            <v>0.5243</v>
          </cell>
        </row>
        <row r="201">
          <cell r="A201" t="str">
            <v>113001006711</v>
          </cell>
          <cell r="B201" t="str">
            <v>INSTITUCION EDUCATIVA OMAIRA SANCHEZ GARZON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88</v>
          </cell>
          <cell r="H201" t="str">
            <v>80</v>
          </cell>
          <cell r="I201" t="str">
            <v>0.4974</v>
          </cell>
          <cell r="J201" t="str">
            <v>0.5044</v>
          </cell>
          <cell r="K201" t="str">
            <v>0.4844</v>
          </cell>
          <cell r="L201" t="str">
            <v>0.5867</v>
          </cell>
          <cell r="M201" t="str">
            <v>0.5264</v>
          </cell>
          <cell r="N201" t="str">
            <v>0.5189</v>
          </cell>
        </row>
        <row r="202">
          <cell r="A202" t="str">
            <v>213001001942</v>
          </cell>
          <cell r="B202" t="str">
            <v>INSTITUCION EDUCATIVA LUIS FELIPE CABRERA DE BARU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141</v>
          </cell>
          <cell r="H202" t="str">
            <v>139</v>
          </cell>
          <cell r="I202" t="str">
            <v>0.5234</v>
          </cell>
          <cell r="J202" t="str">
            <v>0.5044</v>
          </cell>
          <cell r="K202" t="str">
            <v>0.4752</v>
          </cell>
          <cell r="L202" t="str">
            <v>0.5462</v>
          </cell>
          <cell r="M202" t="str">
            <v>0.5237</v>
          </cell>
          <cell r="N202" t="str">
            <v>0.5132</v>
          </cell>
        </row>
        <row r="203">
          <cell r="A203" t="str">
            <v>313001000118</v>
          </cell>
          <cell r="B203" t="str">
            <v>INSTITUCION EDUCATIVA NTRA. SRA. LA VICTORIA - Sede Única</v>
          </cell>
          <cell r="C203" t="str">
            <v>Establecimiento</v>
          </cell>
          <cell r="D203" t="str">
            <v>CARTAGENA (BOLIVAR)</v>
          </cell>
          <cell r="E203" t="str">
            <v>OFICIAL</v>
          </cell>
          <cell r="F203" t="str">
            <v>D</v>
          </cell>
          <cell r="G203" t="str">
            <v>63</v>
          </cell>
          <cell r="H203" t="str">
            <v>51</v>
          </cell>
          <cell r="I203" t="str">
            <v>0.5327</v>
          </cell>
          <cell r="J203" t="str">
            <v>0.5205</v>
          </cell>
          <cell r="K203" t="str">
            <v>0.482</v>
          </cell>
          <cell r="L203" t="str">
            <v>0.4942</v>
          </cell>
          <cell r="M203" t="str">
            <v>0.5645</v>
          </cell>
          <cell r="N203" t="str">
            <v>0.5117</v>
          </cell>
        </row>
        <row r="204">
          <cell r="A204" t="str">
            <v>213001001250</v>
          </cell>
          <cell r="B204" t="str">
            <v>INSTITUCION EDUCATIVA DE TIERRA BOMBA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116</v>
          </cell>
          <cell r="H204" t="str">
            <v>111</v>
          </cell>
          <cell r="I204" t="str">
            <v>0.5093</v>
          </cell>
          <cell r="J204" t="str">
            <v>0.489</v>
          </cell>
          <cell r="K204" t="str">
            <v>0.4689</v>
          </cell>
          <cell r="L204" t="str">
            <v>0.538</v>
          </cell>
          <cell r="M204" t="str">
            <v>0.5302</v>
          </cell>
          <cell r="N204" t="str">
            <v>0.5035</v>
          </cell>
        </row>
        <row r="205">
          <cell r="A205" t="str">
            <v>213001001292</v>
          </cell>
          <cell r="B205" t="str">
            <v>INSTITUCION EDUCATIVA DE SANTA ANA - Sede Única</v>
          </cell>
          <cell r="C205" t="str">
            <v>Establecimiento</v>
          </cell>
          <cell r="D205" t="str">
            <v>CARTAGENA DE INDIAS (BOLIVAR)</v>
          </cell>
          <cell r="E205" t="str">
            <v>OFICIAL</v>
          </cell>
          <cell r="F205" t="str">
            <v>D</v>
          </cell>
          <cell r="G205" t="str">
            <v>129</v>
          </cell>
          <cell r="H205" t="str">
            <v>121</v>
          </cell>
          <cell r="I205" t="str">
            <v>0.5132</v>
          </cell>
          <cell r="J205" t="str">
            <v>0.4947</v>
          </cell>
          <cell r="K205" t="str">
            <v>0.4504</v>
          </cell>
          <cell r="L205" t="str">
            <v>0.5425</v>
          </cell>
          <cell r="M205" t="str">
            <v>0.509</v>
          </cell>
          <cell r="N205" t="str">
            <v>0.5009</v>
          </cell>
        </row>
        <row r="206">
          <cell r="A206" t="str">
            <v>213001007401</v>
          </cell>
          <cell r="B206" t="str">
            <v>INSTITUCION EDUCATIVA SANTA CRUZ DEL ISLOTE - Sede Única</v>
          </cell>
          <cell r="C206" t="str">
            <v>Establecimiento</v>
          </cell>
          <cell r="D206" t="str">
            <v>CARTAGENA DE INDIAS (BOLIVAR)</v>
          </cell>
          <cell r="E206" t="str">
            <v>OFICIAL</v>
          </cell>
          <cell r="F206" t="str">
            <v>D</v>
          </cell>
          <cell r="G206" t="str">
            <v>29</v>
          </cell>
          <cell r="H206" t="str">
            <v>29</v>
          </cell>
          <cell r="I206" t="str">
            <v>0.4768</v>
          </cell>
          <cell r="J206" t="str">
            <v>0.4954</v>
          </cell>
          <cell r="K206" t="str">
            <v>0.4624</v>
          </cell>
          <cell r="L206" t="str">
            <v>0.5052</v>
          </cell>
          <cell r="M206" t="str">
            <v>0.5076</v>
          </cell>
          <cell r="N206" t="str">
            <v>0.4867</v>
          </cell>
        </row>
        <row r="207">
          <cell r="A207" t="str">
            <v>213001001632</v>
          </cell>
          <cell r="B207" t="str">
            <v>INSTITUCION EDUCATIVA DE LETICIA - Sede Única</v>
          </cell>
          <cell r="C207" t="str">
            <v>Establecimiento</v>
          </cell>
          <cell r="D207" t="str">
            <v>CARTAGENA DE INDIAS (BOLIVAR)</v>
          </cell>
          <cell r="E207" t="str">
            <v>OFICIAL</v>
          </cell>
          <cell r="F207" t="str">
            <v>D</v>
          </cell>
          <cell r="G207" t="str">
            <v>52</v>
          </cell>
          <cell r="H207" t="str">
            <v>50</v>
          </cell>
          <cell r="I207" t="str">
            <v>0.4712</v>
          </cell>
          <cell r="J207" t="str">
            <v>0.4778</v>
          </cell>
          <cell r="K207" t="str">
            <v>0.4561</v>
          </cell>
          <cell r="L207" t="str">
            <v>0.54</v>
          </cell>
          <cell r="M207" t="str">
            <v>0.4881</v>
          </cell>
          <cell r="N207" t="str">
            <v>0.4864</v>
          </cell>
        </row>
        <row r="208">
          <cell r="A208" t="str">
            <v>213001001900</v>
          </cell>
          <cell r="B208" t="str">
            <v>INSTITUCION EDUCATIVA DE ARARCA - Sede Única</v>
          </cell>
          <cell r="C208" t="str">
            <v>Establecimiento</v>
          </cell>
          <cell r="D208" t="str">
            <v>CARTAGENA DE INDIAS (BOLIVAR)</v>
          </cell>
          <cell r="E208" t="str">
            <v>OFICIAL</v>
          </cell>
          <cell r="F208" t="str">
            <v>D</v>
          </cell>
          <cell r="G208" t="str">
            <v>49</v>
          </cell>
          <cell r="H208" t="str">
            <v>45</v>
          </cell>
          <cell r="I208" t="str">
            <v>0.4567</v>
          </cell>
          <cell r="J208" t="str">
            <v>0.454</v>
          </cell>
          <cell r="K208" t="str">
            <v>0.4341</v>
          </cell>
          <cell r="L208" t="str">
            <v>0.5145</v>
          </cell>
          <cell r="M208" t="str">
            <v>0.4892</v>
          </cell>
          <cell r="N208" t="str">
            <v>0.4667</v>
          </cell>
        </row>
      </sheetData>
      <sheetData sheetId="2">
        <row r="2">
          <cell r="A2" t="str">
            <v>313836000623</v>
          </cell>
          <cell r="B2" t="str">
            <v>ASPAEN GIMNASIO CARTAGENA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96</v>
          </cell>
          <cell r="H2" t="str">
            <v>96</v>
          </cell>
          <cell r="I2" t="str">
            <v>0.893</v>
          </cell>
          <cell r="J2" t="str">
            <v>0.8862</v>
          </cell>
          <cell r="K2" t="str">
            <v>0.8808</v>
          </cell>
          <cell r="L2" t="str">
            <v>0.8881</v>
          </cell>
          <cell r="M2" t="str">
            <v>0.945</v>
          </cell>
          <cell r="N2" t="str">
            <v>0.8915</v>
          </cell>
        </row>
        <row r="3">
          <cell r="A3" t="str">
            <v>313001008771</v>
          </cell>
          <cell r="B3" t="str">
            <v>COL.  GIMN. MOMPIANO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40</v>
          </cell>
          <cell r="H3" t="str">
            <v>40</v>
          </cell>
          <cell r="I3" t="str">
            <v>0.8856</v>
          </cell>
          <cell r="J3" t="str">
            <v>0.8751</v>
          </cell>
          <cell r="K3" t="str">
            <v>0.8808</v>
          </cell>
          <cell r="L3" t="str">
            <v>0.8748</v>
          </cell>
          <cell r="M3" t="str">
            <v>0.9144</v>
          </cell>
          <cell r="N3" t="str">
            <v>0.8818</v>
          </cell>
        </row>
        <row r="4">
          <cell r="A4" t="str">
            <v>313836000348</v>
          </cell>
          <cell r="B4" t="str">
            <v>ASPAEN GIMNASIO CARTAGENA DE INDIAS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106</v>
          </cell>
          <cell r="H4" t="str">
            <v>102</v>
          </cell>
          <cell r="I4" t="str">
            <v>0.8733</v>
          </cell>
          <cell r="J4" t="str">
            <v>0.8666</v>
          </cell>
          <cell r="K4" t="str">
            <v>0.8623</v>
          </cell>
          <cell r="L4" t="str">
            <v>0.878</v>
          </cell>
          <cell r="M4" t="str">
            <v>0.9459</v>
          </cell>
          <cell r="N4" t="str">
            <v>0.8759</v>
          </cell>
        </row>
        <row r="5">
          <cell r="A5" t="str">
            <v>313001005705</v>
          </cell>
          <cell r="B5" t="str">
            <v>COLEGIO INTERNACIONAL CARTAGENA   (COL INTER SCHOOL CABAÑI)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59</v>
          </cell>
          <cell r="H5" t="str">
            <v>59</v>
          </cell>
          <cell r="I5" t="str">
            <v>0.8784</v>
          </cell>
          <cell r="J5" t="str">
            <v>0.8613</v>
          </cell>
          <cell r="K5" t="str">
            <v>0.8696</v>
          </cell>
          <cell r="L5" t="str">
            <v>0.8649</v>
          </cell>
          <cell r="M5" t="str">
            <v>0.9228</v>
          </cell>
          <cell r="N5" t="str">
            <v>0.8727</v>
          </cell>
        </row>
        <row r="6">
          <cell r="A6" t="str">
            <v>313001007058</v>
          </cell>
          <cell r="B6" t="str">
            <v>CENTRO DE EDUCACION EL RECREO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70</v>
          </cell>
          <cell r="H6" t="str">
            <v>70</v>
          </cell>
          <cell r="I6" t="str">
            <v>0.8883</v>
          </cell>
          <cell r="J6" t="str">
            <v>0.8581</v>
          </cell>
          <cell r="K6" t="str">
            <v>0.8588</v>
          </cell>
          <cell r="L6" t="str">
            <v>0.8761</v>
          </cell>
          <cell r="M6" t="str">
            <v>0.895</v>
          </cell>
          <cell r="N6" t="str">
            <v>0.8722</v>
          </cell>
        </row>
        <row r="7">
          <cell r="A7" t="str">
            <v>313001005748</v>
          </cell>
          <cell r="B7" t="str">
            <v>GIMNASIO ALTAIR DE CARTAGENA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93</v>
          </cell>
          <cell r="H7" t="str">
            <v>92</v>
          </cell>
          <cell r="I7" t="str">
            <v>0.8804</v>
          </cell>
          <cell r="J7" t="str">
            <v>0.8553</v>
          </cell>
          <cell r="K7" t="str">
            <v>0.8561</v>
          </cell>
          <cell r="L7" t="str">
            <v>0.8668</v>
          </cell>
          <cell r="M7" t="str">
            <v>0.9355</v>
          </cell>
          <cell r="N7" t="str">
            <v>0.8701</v>
          </cell>
        </row>
        <row r="8">
          <cell r="A8" t="str">
            <v>313001004768</v>
          </cell>
          <cell r="B8" t="str">
            <v>REDCOL COLEGIO BRITANICO DE CARTAGENA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102</v>
          </cell>
          <cell r="H8" t="str">
            <v>95</v>
          </cell>
          <cell r="I8" t="str">
            <v>0.8727</v>
          </cell>
          <cell r="J8" t="str">
            <v>0.8495</v>
          </cell>
          <cell r="K8" t="str">
            <v>0.8692</v>
          </cell>
          <cell r="L8" t="str">
            <v>0.8672</v>
          </cell>
          <cell r="M8" t="str">
            <v>0.9324</v>
          </cell>
          <cell r="N8" t="str">
            <v>0.8699</v>
          </cell>
        </row>
        <row r="9">
          <cell r="A9" t="str">
            <v>313001012515</v>
          </cell>
          <cell r="B9" t="str">
            <v>CORPORACION EDUCATIVA LA SAGRADA FAMILIA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89</v>
          </cell>
          <cell r="H9" t="str">
            <v>89</v>
          </cell>
          <cell r="I9" t="str">
            <v>0.885</v>
          </cell>
          <cell r="J9" t="str">
            <v>0.8527</v>
          </cell>
          <cell r="K9" t="str">
            <v>0.8589</v>
          </cell>
          <cell r="L9" t="str">
            <v>0.8683</v>
          </cell>
          <cell r="M9" t="str">
            <v>0.8854</v>
          </cell>
          <cell r="N9" t="str">
            <v>0.8677</v>
          </cell>
        </row>
        <row r="10">
          <cell r="A10" t="str">
            <v>313001003931</v>
          </cell>
          <cell r="B10" t="str">
            <v>COLEGIO JORGE WASHINGTON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154</v>
          </cell>
          <cell r="H10" t="str">
            <v>144</v>
          </cell>
          <cell r="I10" t="str">
            <v>0.8722</v>
          </cell>
          <cell r="J10" t="str">
            <v>0.8363</v>
          </cell>
          <cell r="K10" t="str">
            <v>0.8446</v>
          </cell>
          <cell r="L10" t="str">
            <v>0.8589</v>
          </cell>
          <cell r="M10" t="str">
            <v>0.9428</v>
          </cell>
          <cell r="N10" t="str">
            <v>0.8599</v>
          </cell>
        </row>
        <row r="11">
          <cell r="A11" t="str">
            <v>313001013651</v>
          </cell>
          <cell r="B11" t="str">
            <v>COLEGIO INTEGRAL DEL NORTE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71</v>
          </cell>
          <cell r="H11" t="str">
            <v>71</v>
          </cell>
          <cell r="I11" t="str">
            <v>0.8773</v>
          </cell>
          <cell r="J11" t="str">
            <v>0.8416</v>
          </cell>
          <cell r="K11" t="str">
            <v>0.8415</v>
          </cell>
          <cell r="L11" t="str">
            <v>0.8529</v>
          </cell>
          <cell r="M11" t="str">
            <v>0.8574</v>
          </cell>
          <cell r="N11" t="str">
            <v>0.8536</v>
          </cell>
        </row>
        <row r="12">
          <cell r="A12" t="str">
            <v>313001006485</v>
          </cell>
          <cell r="B12" t="str">
            <v>CORPORACION EDUCATIVA COLEGIO ALTER ALTERIS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88</v>
          </cell>
          <cell r="H12" t="str">
            <v>88</v>
          </cell>
          <cell r="I12" t="str">
            <v>0.8458</v>
          </cell>
          <cell r="J12" t="str">
            <v>0.843</v>
          </cell>
          <cell r="K12" t="str">
            <v>0.8475</v>
          </cell>
          <cell r="L12" t="str">
            <v>0.8641</v>
          </cell>
          <cell r="M12" t="str">
            <v>0.8783</v>
          </cell>
          <cell r="N12" t="str">
            <v>0.8523</v>
          </cell>
        </row>
        <row r="13">
          <cell r="A13" t="str">
            <v>313001008429</v>
          </cell>
          <cell r="B13" t="str">
            <v>CENT. DE ENSE?ANZA PRECOZ  NUEVO MUNDO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29</v>
          </cell>
          <cell r="H13" t="str">
            <v>29</v>
          </cell>
          <cell r="I13" t="str">
            <v>0.8624</v>
          </cell>
          <cell r="J13" t="str">
            <v>0.8281</v>
          </cell>
          <cell r="K13" t="str">
            <v>0.8463</v>
          </cell>
          <cell r="L13" t="str">
            <v>0.8527</v>
          </cell>
          <cell r="M13" t="str">
            <v>0.8831</v>
          </cell>
          <cell r="N13" t="str">
            <v>0.8501</v>
          </cell>
        </row>
        <row r="14">
          <cell r="A14" t="str">
            <v>313001005985</v>
          </cell>
          <cell r="B14" t="str">
            <v>COLEGIO LOS ANGELES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53</v>
          </cell>
          <cell r="H14" t="str">
            <v>53</v>
          </cell>
          <cell r="I14" t="str">
            <v>0.8682</v>
          </cell>
          <cell r="J14" t="str">
            <v>0.8311</v>
          </cell>
          <cell r="K14" t="str">
            <v>0.8272</v>
          </cell>
          <cell r="L14" t="str">
            <v>0.8526</v>
          </cell>
          <cell r="M14" t="str">
            <v>0.8564</v>
          </cell>
          <cell r="N14" t="str">
            <v>0.8457</v>
          </cell>
        </row>
        <row r="15">
          <cell r="A15" t="str">
            <v>313001002277</v>
          </cell>
          <cell r="B15" t="str">
            <v>COL.  MONTESSORI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155</v>
          </cell>
          <cell r="H15" t="str">
            <v>153</v>
          </cell>
          <cell r="I15" t="str">
            <v>0.8449</v>
          </cell>
          <cell r="J15" t="str">
            <v>0.8169</v>
          </cell>
          <cell r="K15" t="str">
            <v>0.8405</v>
          </cell>
          <cell r="L15" t="str">
            <v>0.8498</v>
          </cell>
          <cell r="M15" t="str">
            <v>0.9131</v>
          </cell>
          <cell r="N15" t="str">
            <v>0.8438</v>
          </cell>
        </row>
        <row r="16">
          <cell r="A16" t="str">
            <v>313001000916</v>
          </cell>
          <cell r="B16" t="str">
            <v>COL. DE LA ESPERANZA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55</v>
          </cell>
          <cell r="H16" t="str">
            <v>55</v>
          </cell>
          <cell r="I16" t="str">
            <v>0.8335</v>
          </cell>
          <cell r="J16" t="str">
            <v>0.8194</v>
          </cell>
          <cell r="K16" t="str">
            <v>0.8184</v>
          </cell>
          <cell r="L16" t="str">
            <v>0.8343</v>
          </cell>
          <cell r="M16" t="str">
            <v>0.8495</v>
          </cell>
          <cell r="N16" t="str">
            <v>0.8282</v>
          </cell>
        </row>
        <row r="17">
          <cell r="A17" t="str">
            <v>313001000525</v>
          </cell>
          <cell r="B17" t="str">
            <v>COL. MIXTO LA POPA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73</v>
          </cell>
          <cell r="H17" t="str">
            <v>72</v>
          </cell>
          <cell r="I17" t="str">
            <v>0.8342</v>
          </cell>
          <cell r="J17" t="str">
            <v>0.8156</v>
          </cell>
          <cell r="K17" t="str">
            <v>0.7875</v>
          </cell>
          <cell r="L17" t="str">
            <v>0.8293</v>
          </cell>
          <cell r="M17" t="str">
            <v>0.8532</v>
          </cell>
          <cell r="N17" t="str">
            <v>0.8195</v>
          </cell>
        </row>
        <row r="18">
          <cell r="A18" t="str">
            <v>313001003095</v>
          </cell>
          <cell r="B18" t="str">
            <v>CIUDAD ESCOLAR DE COMFENALCO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743</v>
          </cell>
          <cell r="H18" t="str">
            <v>743</v>
          </cell>
          <cell r="I18" t="str">
            <v>0.829</v>
          </cell>
          <cell r="J18" t="str">
            <v>0.8169</v>
          </cell>
          <cell r="K18" t="str">
            <v>0.7959</v>
          </cell>
          <cell r="L18" t="str">
            <v>0.8295</v>
          </cell>
          <cell r="M18" t="str">
            <v>0.7936</v>
          </cell>
          <cell r="N18" t="str">
            <v>0.8159</v>
          </cell>
        </row>
        <row r="19">
          <cell r="A19" t="str">
            <v>313001000541</v>
          </cell>
          <cell r="B19" t="str">
            <v>COL. LA ANUNCIACION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124</v>
          </cell>
          <cell r="H19" t="str">
            <v>124</v>
          </cell>
          <cell r="I19" t="str">
            <v>0.8214</v>
          </cell>
          <cell r="J19" t="str">
            <v>0.7891</v>
          </cell>
          <cell r="K19" t="str">
            <v>0.812</v>
          </cell>
          <cell r="L19" t="str">
            <v>0.8464</v>
          </cell>
          <cell r="M19" t="str">
            <v>0.7987</v>
          </cell>
          <cell r="N19" t="str">
            <v>0.8158</v>
          </cell>
        </row>
        <row r="20">
          <cell r="A20" t="str">
            <v>313001000215</v>
          </cell>
          <cell r="B20" t="str">
            <v>GIMN. NUEVA GRANADA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55</v>
          </cell>
          <cell r="H20" t="str">
            <v>55</v>
          </cell>
          <cell r="I20" t="str">
            <v>0.8227</v>
          </cell>
          <cell r="J20" t="str">
            <v>0.8043</v>
          </cell>
          <cell r="K20" t="str">
            <v>0.7989</v>
          </cell>
          <cell r="L20" t="str">
            <v>0.8271</v>
          </cell>
          <cell r="M20" t="str">
            <v>0.8297</v>
          </cell>
          <cell r="N20" t="str">
            <v>0.8145</v>
          </cell>
        </row>
        <row r="21">
          <cell r="A21" t="str">
            <v>313001029523</v>
          </cell>
          <cell r="B21" t="str">
            <v>GIMN. BILINGÜE ALTAMAR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105</v>
          </cell>
          <cell r="H21" t="str">
            <v>104</v>
          </cell>
          <cell r="I21" t="str">
            <v>0.8059</v>
          </cell>
          <cell r="J21" t="str">
            <v>0.8117</v>
          </cell>
          <cell r="K21" t="str">
            <v>0.8011</v>
          </cell>
          <cell r="L21" t="str">
            <v>0.8162</v>
          </cell>
          <cell r="M21" t="str">
            <v>0.8732</v>
          </cell>
          <cell r="N21" t="str">
            <v>0.8137</v>
          </cell>
        </row>
        <row r="22">
          <cell r="A22" t="str">
            <v>313001000592</v>
          </cell>
          <cell r="B22" t="str">
            <v>GIMN. LUJAN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39</v>
          </cell>
          <cell r="H22" t="str">
            <v>39</v>
          </cell>
          <cell r="I22" t="str">
            <v>0.8323</v>
          </cell>
          <cell r="J22" t="str">
            <v>0.791</v>
          </cell>
          <cell r="K22" t="str">
            <v>0.7915</v>
          </cell>
          <cell r="L22" t="str">
            <v>0.8273</v>
          </cell>
          <cell r="M22" t="str">
            <v>0.8058</v>
          </cell>
          <cell r="N22" t="str">
            <v>0.8102</v>
          </cell>
        </row>
        <row r="23">
          <cell r="A23" t="str">
            <v>313001009328</v>
          </cell>
          <cell r="B23" t="str">
            <v>GIMN. MODERNO DE CARTAGENA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78</v>
          </cell>
          <cell r="H23" t="str">
            <v>78</v>
          </cell>
          <cell r="I23" t="str">
            <v>0.8149</v>
          </cell>
          <cell r="J23" t="str">
            <v>0.7838</v>
          </cell>
          <cell r="K23" t="str">
            <v>0.7949</v>
          </cell>
          <cell r="L23" t="str">
            <v>0.8128</v>
          </cell>
          <cell r="M23" t="str">
            <v>0.8234</v>
          </cell>
          <cell r="N23" t="str">
            <v>0.8032</v>
          </cell>
        </row>
        <row r="24">
          <cell r="A24" t="str">
            <v>313001001068</v>
          </cell>
          <cell r="B24" t="str">
            <v>COL. EUCARISTICO DE SANTA TERESA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114</v>
          </cell>
          <cell r="H24" t="str">
            <v>113</v>
          </cell>
          <cell r="I24" t="str">
            <v>0.8157</v>
          </cell>
          <cell r="J24" t="str">
            <v>0.7757</v>
          </cell>
          <cell r="K24" t="str">
            <v>0.7827</v>
          </cell>
          <cell r="L24" t="str">
            <v>0.8155</v>
          </cell>
          <cell r="M24" t="str">
            <v>0.8442</v>
          </cell>
          <cell r="N24" t="str">
            <v>0.801</v>
          </cell>
        </row>
        <row r="25">
          <cell r="A25" t="str">
            <v>313001000924</v>
          </cell>
          <cell r="B25" t="str">
            <v>COL. SALESIANO SAN PEDRO CLAVER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436</v>
          </cell>
          <cell r="H25" t="str">
            <v>435</v>
          </cell>
          <cell r="I25" t="str">
            <v>0.8064</v>
          </cell>
          <cell r="J25" t="str">
            <v>0.7781</v>
          </cell>
          <cell r="K25" t="str">
            <v>0.7916</v>
          </cell>
          <cell r="L25" t="str">
            <v>0.8139</v>
          </cell>
          <cell r="M25" t="str">
            <v>0.8332</v>
          </cell>
          <cell r="N25" t="str">
            <v>0.8003</v>
          </cell>
        </row>
        <row r="26">
          <cell r="A26" t="str">
            <v>313001029353</v>
          </cell>
          <cell r="B26" t="str">
            <v>CORPORACION BEVERLY HILLS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47</v>
          </cell>
          <cell r="H26" t="str">
            <v>47</v>
          </cell>
          <cell r="I26" t="str">
            <v>0.7999</v>
          </cell>
          <cell r="J26" t="str">
            <v>0.7759</v>
          </cell>
          <cell r="K26" t="str">
            <v>0.7928</v>
          </cell>
          <cell r="L26" t="str">
            <v>0.8199</v>
          </cell>
          <cell r="M26" t="str">
            <v>0.8387</v>
          </cell>
          <cell r="N26" t="str">
            <v>0.8003</v>
          </cell>
        </row>
        <row r="27">
          <cell r="A27" t="str">
            <v>313001000622</v>
          </cell>
          <cell r="B27" t="str">
            <v>COL. DE LA SALLE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298</v>
          </cell>
          <cell r="H27" t="str">
            <v>298</v>
          </cell>
          <cell r="I27" t="str">
            <v>0.8061</v>
          </cell>
          <cell r="J27" t="str">
            <v>0.7797</v>
          </cell>
          <cell r="K27" t="str">
            <v>0.7784</v>
          </cell>
          <cell r="L27" t="str">
            <v>0.8141</v>
          </cell>
          <cell r="M27" t="str">
            <v>0.854</v>
          </cell>
          <cell r="N27" t="str">
            <v>0.7991</v>
          </cell>
        </row>
        <row r="28">
          <cell r="A28" t="str">
            <v>313001012281</v>
          </cell>
          <cell r="B28" t="str">
            <v>COL. SANTO TOMAS DE AQUINO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39</v>
          </cell>
          <cell r="H28" t="str">
            <v>39</v>
          </cell>
          <cell r="I28" t="str">
            <v>0.804</v>
          </cell>
          <cell r="J28" t="str">
            <v>0.7848</v>
          </cell>
          <cell r="K28" t="str">
            <v>0.7741</v>
          </cell>
          <cell r="L28" t="str">
            <v>0.8095</v>
          </cell>
          <cell r="M28" t="str">
            <v>0.8173</v>
          </cell>
          <cell r="N28" t="str">
            <v>0.795</v>
          </cell>
        </row>
        <row r="29">
          <cell r="A29" t="str">
            <v>313001006698</v>
          </cell>
          <cell r="B29" t="str">
            <v>COL. EL DIVINO SALVADOR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67</v>
          </cell>
          <cell r="H29" t="str">
            <v>67</v>
          </cell>
          <cell r="I29" t="str">
            <v>0.8088</v>
          </cell>
          <cell r="J29" t="str">
            <v>0.7716</v>
          </cell>
          <cell r="K29" t="str">
            <v>0.7823</v>
          </cell>
          <cell r="L29" t="str">
            <v>0.8138</v>
          </cell>
          <cell r="M29" t="str">
            <v>0.7839</v>
          </cell>
          <cell r="N29" t="str">
            <v>0.7933</v>
          </cell>
        </row>
        <row r="30">
          <cell r="A30" t="str">
            <v>313001002421</v>
          </cell>
          <cell r="B30" t="str">
            <v>COL. NAVAL DE CRESPO - Sede Única</v>
          </cell>
          <cell r="C30" t="str">
            <v>Establecimiento</v>
          </cell>
          <cell r="D30" t="str">
            <v>CARTAGENA DE INDIAS (BOLIVAR)</v>
          </cell>
          <cell r="E30" t="str">
            <v>OFICIAL</v>
          </cell>
          <cell r="F30" t="str">
            <v>A+</v>
          </cell>
          <cell r="G30" t="str">
            <v>87</v>
          </cell>
          <cell r="H30" t="str">
            <v>87</v>
          </cell>
          <cell r="I30" t="str">
            <v>0.816</v>
          </cell>
          <cell r="J30" t="str">
            <v>0.7859</v>
          </cell>
          <cell r="K30" t="str">
            <v>0.7622</v>
          </cell>
          <cell r="L30" t="str">
            <v>0.7999</v>
          </cell>
          <cell r="M30" t="str">
            <v>0.7636</v>
          </cell>
          <cell r="N30" t="str">
            <v>0.7889</v>
          </cell>
        </row>
        <row r="31">
          <cell r="A31" t="str">
            <v>313001005276</v>
          </cell>
          <cell r="B31" t="str">
            <v>COL. COMFAMILIAR C/GENA.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266</v>
          </cell>
          <cell r="H31" t="str">
            <v>266</v>
          </cell>
          <cell r="I31" t="str">
            <v>0.7922</v>
          </cell>
          <cell r="J31" t="str">
            <v>0.7614</v>
          </cell>
          <cell r="K31" t="str">
            <v>0.7863</v>
          </cell>
          <cell r="L31" t="str">
            <v>0.817</v>
          </cell>
          <cell r="M31" t="str">
            <v>0.7714</v>
          </cell>
          <cell r="N31" t="str">
            <v>0.7878</v>
          </cell>
        </row>
        <row r="32">
          <cell r="A32" t="str">
            <v>313001001050</v>
          </cell>
          <cell r="B32" t="str">
            <v>COL. BIFFI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331</v>
          </cell>
          <cell r="H32" t="str">
            <v>330</v>
          </cell>
          <cell r="I32" t="str">
            <v>0.7855</v>
          </cell>
          <cell r="J32" t="str">
            <v>0.7609</v>
          </cell>
          <cell r="K32" t="str">
            <v>0.7837</v>
          </cell>
          <cell r="L32" t="str">
            <v>0.8147</v>
          </cell>
          <cell r="M32" t="str">
            <v>0.8049</v>
          </cell>
          <cell r="N32" t="str">
            <v>0.7877</v>
          </cell>
        </row>
        <row r="33">
          <cell r="A33" t="str">
            <v>313001028868</v>
          </cell>
          <cell r="B33" t="str">
            <v>COL. BILINGUE DE CARTAGENA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55</v>
          </cell>
          <cell r="H33" t="str">
            <v>55</v>
          </cell>
          <cell r="I33" t="str">
            <v>0.7535</v>
          </cell>
          <cell r="J33" t="str">
            <v>0.7511</v>
          </cell>
          <cell r="K33" t="str">
            <v>0.7689</v>
          </cell>
          <cell r="L33" t="str">
            <v>0.8295</v>
          </cell>
          <cell r="M33" t="str">
            <v>0.8822</v>
          </cell>
          <cell r="N33" t="str">
            <v>0.7839</v>
          </cell>
        </row>
        <row r="34">
          <cell r="A34" t="str">
            <v>313001000240</v>
          </cell>
          <cell r="B34" t="str">
            <v>INST. EDUC. NUEVA AMERICA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99</v>
          </cell>
          <cell r="H34" t="str">
            <v>98</v>
          </cell>
          <cell r="I34" t="str">
            <v>0.7975</v>
          </cell>
          <cell r="J34" t="str">
            <v>0.7825</v>
          </cell>
          <cell r="K34" t="str">
            <v>0.7613</v>
          </cell>
          <cell r="L34" t="str">
            <v>0.7919</v>
          </cell>
          <cell r="M34" t="str">
            <v>0.7889</v>
          </cell>
          <cell r="N34" t="str">
            <v>0.7837</v>
          </cell>
        </row>
        <row r="35">
          <cell r="A35" t="str">
            <v>313001009361</v>
          </cell>
          <cell r="B35" t="str">
            <v>COL. MODELO DE LA COSTA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41</v>
          </cell>
          <cell r="H35" t="str">
            <v>41</v>
          </cell>
          <cell r="I35" t="str">
            <v>0.7784</v>
          </cell>
          <cell r="J35" t="str">
            <v>0.7676</v>
          </cell>
          <cell r="K35" t="str">
            <v>0.784</v>
          </cell>
          <cell r="L35" t="str">
            <v>0.8001</v>
          </cell>
          <cell r="M35" t="str">
            <v>0.7776</v>
          </cell>
          <cell r="N35" t="str">
            <v>0.7822</v>
          </cell>
        </row>
        <row r="36">
          <cell r="A36" t="str">
            <v>313001001190</v>
          </cell>
          <cell r="B36" t="str">
            <v>CORPORACION COLEGIO LATINOAMERICANO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110</v>
          </cell>
          <cell r="H36" t="str">
            <v>110</v>
          </cell>
          <cell r="I36" t="str">
            <v>0.7773</v>
          </cell>
          <cell r="J36" t="str">
            <v>0.764</v>
          </cell>
          <cell r="K36" t="str">
            <v>0.7452</v>
          </cell>
          <cell r="L36" t="str">
            <v>0.8125</v>
          </cell>
          <cell r="M36" t="str">
            <v>0.8071</v>
          </cell>
          <cell r="N36" t="str">
            <v>0.7772</v>
          </cell>
        </row>
        <row r="37">
          <cell r="A37" t="str">
            <v>313001005845</v>
          </cell>
          <cell r="B37" t="str">
            <v>COL PILAR DEL SABER (ANTES JARD. INF. PIOLIN)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41</v>
          </cell>
          <cell r="H37" t="str">
            <v>40</v>
          </cell>
          <cell r="I37" t="str">
            <v>0.7895</v>
          </cell>
          <cell r="J37" t="str">
            <v>0.7557</v>
          </cell>
          <cell r="K37" t="str">
            <v>0.7576</v>
          </cell>
          <cell r="L37" t="str">
            <v>0.8004</v>
          </cell>
          <cell r="M37" t="str">
            <v>0.7755</v>
          </cell>
          <cell r="N37" t="str">
            <v>0.7758</v>
          </cell>
        </row>
        <row r="38">
          <cell r="A38" t="str">
            <v>313001007091</v>
          </cell>
          <cell r="B38" t="str">
            <v>COL. MODERNO DEL NORTE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344</v>
          </cell>
          <cell r="H38" t="str">
            <v>344</v>
          </cell>
          <cell r="I38" t="str">
            <v>0.7738</v>
          </cell>
          <cell r="J38" t="str">
            <v>0.7693</v>
          </cell>
          <cell r="K38" t="str">
            <v>0.7483</v>
          </cell>
          <cell r="L38" t="str">
            <v>0.8014</v>
          </cell>
          <cell r="M38" t="str">
            <v>0.7548</v>
          </cell>
          <cell r="N38" t="str">
            <v>0.7718</v>
          </cell>
        </row>
        <row r="39">
          <cell r="A39" t="str">
            <v>313001001165</v>
          </cell>
          <cell r="B39" t="str">
            <v>COL. EL CARMELO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</v>
          </cell>
          <cell r="G39" t="str">
            <v>44</v>
          </cell>
          <cell r="H39" t="str">
            <v>44</v>
          </cell>
          <cell r="I39" t="str">
            <v>0.7691</v>
          </cell>
          <cell r="J39" t="str">
            <v>0.7325</v>
          </cell>
          <cell r="K39" t="str">
            <v>0.7621</v>
          </cell>
          <cell r="L39" t="str">
            <v>0.791</v>
          </cell>
          <cell r="M39" t="str">
            <v>0.8184</v>
          </cell>
          <cell r="N39" t="str">
            <v>0.7679</v>
          </cell>
        </row>
        <row r="40">
          <cell r="A40" t="str">
            <v>313001001076</v>
          </cell>
          <cell r="B40" t="str">
            <v>COL. NTRA. SE?ORA DE LA CANDELARIA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</v>
          </cell>
          <cell r="G40" t="str">
            <v>196</v>
          </cell>
          <cell r="H40" t="str">
            <v>196</v>
          </cell>
          <cell r="I40" t="str">
            <v>0.7704</v>
          </cell>
          <cell r="J40" t="str">
            <v>0.7468</v>
          </cell>
          <cell r="K40" t="str">
            <v>0.7383</v>
          </cell>
          <cell r="L40" t="str">
            <v>0.8006</v>
          </cell>
          <cell r="M40" t="str">
            <v>0.7948</v>
          </cell>
          <cell r="N40" t="str">
            <v>0.7664</v>
          </cell>
        </row>
        <row r="41">
          <cell r="A41" t="str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259</v>
          </cell>
          <cell r="H41" t="str">
            <v>258</v>
          </cell>
          <cell r="I41" t="str">
            <v>0.7411</v>
          </cell>
          <cell r="J41" t="str">
            <v>0.731</v>
          </cell>
          <cell r="K41" t="str">
            <v>0.7519</v>
          </cell>
          <cell r="L41" t="str">
            <v>0.7795</v>
          </cell>
          <cell r="M41" t="str">
            <v>0.7339</v>
          </cell>
          <cell r="N41" t="str">
            <v>0.7496</v>
          </cell>
        </row>
        <row r="42">
          <cell r="A42" t="str">
            <v>313001008399</v>
          </cell>
          <cell r="B42" t="str">
            <v>CENTRO EDUCATIVO LAS PALMERAS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</v>
          </cell>
          <cell r="G42" t="str">
            <v>98</v>
          </cell>
          <cell r="H42" t="str">
            <v>98</v>
          </cell>
          <cell r="I42" t="str">
            <v>0.7709</v>
          </cell>
          <cell r="J42" t="str">
            <v>0.7372</v>
          </cell>
          <cell r="K42" t="str">
            <v>0.7227</v>
          </cell>
          <cell r="L42" t="str">
            <v>0.7734</v>
          </cell>
          <cell r="M42" t="str">
            <v>0.715</v>
          </cell>
          <cell r="N42" t="str">
            <v>0.7483</v>
          </cell>
        </row>
        <row r="43">
          <cell r="A43" t="str">
            <v>313001002251</v>
          </cell>
          <cell r="B43" t="str">
            <v>COL. NTRA. SRA. DE FATIMA DE LA POL NAL - Sede Única</v>
          </cell>
          <cell r="C43" t="str">
            <v>Establecimiento</v>
          </cell>
          <cell r="D43" t="str">
            <v>CARTAGENA DE INDIAS (BOLIVAR)</v>
          </cell>
          <cell r="E43" t="str">
            <v>OFICIAL</v>
          </cell>
          <cell r="F43" t="str">
            <v>A</v>
          </cell>
          <cell r="G43" t="str">
            <v>87</v>
          </cell>
          <cell r="H43" t="str">
            <v>87</v>
          </cell>
          <cell r="I43" t="str">
            <v>0.7348</v>
          </cell>
          <cell r="J43" t="str">
            <v>0.7227</v>
          </cell>
          <cell r="K43" t="str">
            <v>0.7356</v>
          </cell>
          <cell r="L43" t="str">
            <v>0.7833</v>
          </cell>
          <cell r="M43" t="str">
            <v>0.743</v>
          </cell>
          <cell r="N43" t="str">
            <v>0.744</v>
          </cell>
        </row>
        <row r="44">
          <cell r="A44" t="str">
            <v>113001003053</v>
          </cell>
          <cell r="B44" t="str">
            <v>INSTITUCION EDUCATIVA SOLEDAD ACOSTA DE SAMPER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1111</v>
          </cell>
          <cell r="H44" t="str">
            <v>1105</v>
          </cell>
          <cell r="I44" t="str">
            <v>0.7367</v>
          </cell>
          <cell r="J44" t="str">
            <v>0.7189</v>
          </cell>
          <cell r="K44" t="str">
            <v>0.7295</v>
          </cell>
          <cell r="L44" t="str">
            <v>0.7668</v>
          </cell>
          <cell r="M44" t="str">
            <v>0.7184</v>
          </cell>
          <cell r="N44" t="str">
            <v>0.7365</v>
          </cell>
        </row>
        <row r="45">
          <cell r="A45" t="str">
            <v>313001013279</v>
          </cell>
          <cell r="B45" t="str">
            <v>INSTITUTO SIGMUND FREUD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</v>
          </cell>
          <cell r="G45" t="str">
            <v>174</v>
          </cell>
          <cell r="H45" t="str">
            <v>173</v>
          </cell>
          <cell r="I45" t="str">
            <v>0.733</v>
          </cell>
          <cell r="J45" t="str">
            <v>0.722</v>
          </cell>
          <cell r="K45" t="str">
            <v>0.7054</v>
          </cell>
          <cell r="L45" t="str">
            <v>0.7584</v>
          </cell>
          <cell r="M45" t="str">
            <v>0.7494</v>
          </cell>
          <cell r="N45" t="str">
            <v>0.7312</v>
          </cell>
        </row>
        <row r="46">
          <cell r="A46" t="str">
            <v>313001029337</v>
          </cell>
          <cell r="B46" t="str">
            <v>COLEGIO GORETTI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78</v>
          </cell>
          <cell r="H46" t="str">
            <v>77</v>
          </cell>
          <cell r="I46" t="str">
            <v>0.703</v>
          </cell>
          <cell r="J46" t="str">
            <v>0.7126</v>
          </cell>
          <cell r="K46" t="str">
            <v>0.7172</v>
          </cell>
          <cell r="L46" t="str">
            <v>0.7699</v>
          </cell>
          <cell r="M46" t="str">
            <v>0.7522</v>
          </cell>
          <cell r="N46" t="str">
            <v>0.7277</v>
          </cell>
        </row>
        <row r="47">
          <cell r="A47" t="str">
            <v>313001002714</v>
          </cell>
          <cell r="B47" t="str">
            <v>INSTITUCION EDUCATIVA MARIA AUXILIADORA - Sede Única</v>
          </cell>
          <cell r="C47" t="str">
            <v>Establecimiento</v>
          </cell>
          <cell r="D47" t="str">
            <v>CARTAGENA DE INDIAS (BOLIVAR)</v>
          </cell>
          <cell r="E47" t="str">
            <v>OFICIAL</v>
          </cell>
          <cell r="F47" t="str">
            <v>B</v>
          </cell>
          <cell r="G47" t="str">
            <v>134</v>
          </cell>
          <cell r="H47" t="str">
            <v>134</v>
          </cell>
          <cell r="I47" t="str">
            <v>0.7204</v>
          </cell>
          <cell r="J47" t="str">
            <v>0.696</v>
          </cell>
          <cell r="K47" t="str">
            <v>0.6989</v>
          </cell>
          <cell r="L47" t="str">
            <v>0.7571</v>
          </cell>
          <cell r="M47" t="str">
            <v>0.7305</v>
          </cell>
          <cell r="N47" t="str">
            <v>0.719</v>
          </cell>
        </row>
        <row r="48">
          <cell r="A48" t="str">
            <v>113001001719</v>
          </cell>
          <cell r="B48" t="str">
            <v>INSTITUCION EDUCATIVA PROMOCION SOCIAL DE C/GENA.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B</v>
          </cell>
          <cell r="G48" t="str">
            <v>449</v>
          </cell>
          <cell r="H48" t="str">
            <v>444</v>
          </cell>
          <cell r="I48" t="str">
            <v>0.7287</v>
          </cell>
          <cell r="J48" t="str">
            <v>0.6997</v>
          </cell>
          <cell r="K48" t="str">
            <v>0.6924</v>
          </cell>
          <cell r="L48" t="str">
            <v>0.7553</v>
          </cell>
          <cell r="M48" t="str">
            <v>0.6922</v>
          </cell>
          <cell r="N48" t="str">
            <v>0.717</v>
          </cell>
        </row>
        <row r="49">
          <cell r="A49" t="str">
            <v>413001008024</v>
          </cell>
          <cell r="B49" t="str">
            <v>INST. EDUC. EL PARAISO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B</v>
          </cell>
          <cell r="G49" t="str">
            <v>20</v>
          </cell>
          <cell r="H49" t="str">
            <v>20</v>
          </cell>
          <cell r="I49" t="str">
            <v>0.7201</v>
          </cell>
          <cell r="J49" t="str">
            <v>0.6891</v>
          </cell>
          <cell r="K49" t="str">
            <v>0.6871</v>
          </cell>
          <cell r="L49" t="str">
            <v>0.7634</v>
          </cell>
          <cell r="M49" t="str">
            <v>0.7147</v>
          </cell>
          <cell r="N49" t="str">
            <v>0.7149</v>
          </cell>
        </row>
        <row r="50">
          <cell r="A50" t="str">
            <v>313001000568</v>
          </cell>
          <cell r="B50" t="str">
            <v>ESCUELAS PROFESIONALES SALESIANAS - Sede Única</v>
          </cell>
          <cell r="C50" t="str">
            <v>Establecimiento</v>
          </cell>
          <cell r="D50" t="str">
            <v>CARTAGENA DE INDIAS (BOLIVAR)</v>
          </cell>
          <cell r="E50" t="str">
            <v>OFICIAL</v>
          </cell>
          <cell r="F50" t="str">
            <v>B</v>
          </cell>
          <cell r="G50" t="str">
            <v>345</v>
          </cell>
          <cell r="H50" t="str">
            <v>344</v>
          </cell>
          <cell r="I50" t="str">
            <v>0.7303</v>
          </cell>
          <cell r="J50" t="str">
            <v>0.7065</v>
          </cell>
          <cell r="K50" t="str">
            <v>0.6785</v>
          </cell>
          <cell r="L50" t="str">
            <v>0.7505</v>
          </cell>
          <cell r="M50" t="str">
            <v>0.679</v>
          </cell>
          <cell r="N50" t="str">
            <v>0.7136</v>
          </cell>
        </row>
        <row r="51">
          <cell r="A51" t="str">
            <v>313001005411</v>
          </cell>
          <cell r="B51" t="str">
            <v>COLEGIO FERNANDEZ GUTIERREZ DE PIÑERES - Sede Única</v>
          </cell>
          <cell r="C51" t="str">
            <v>Establecimiento</v>
          </cell>
          <cell r="D51" t="str">
            <v>CARTAGENA DE INDIAS (BOLIVAR)</v>
          </cell>
          <cell r="E51" t="str">
            <v>NO OFICIAL</v>
          </cell>
          <cell r="F51" t="str">
            <v>B</v>
          </cell>
          <cell r="G51" t="str">
            <v>44</v>
          </cell>
          <cell r="H51" t="str">
            <v>44</v>
          </cell>
          <cell r="I51" t="str">
            <v>0.7091</v>
          </cell>
          <cell r="J51" t="str">
            <v>0.6842</v>
          </cell>
          <cell r="K51" t="str">
            <v>0.6971</v>
          </cell>
          <cell r="L51" t="str">
            <v>0.7358</v>
          </cell>
          <cell r="M51" t="str">
            <v>0.7968</v>
          </cell>
          <cell r="N51" t="str">
            <v>0.7135</v>
          </cell>
        </row>
        <row r="52">
          <cell r="A52" t="str">
            <v>313001005098</v>
          </cell>
          <cell r="B52" t="str">
            <v>COL. TRINITARIO - Sede Única</v>
          </cell>
          <cell r="C52" t="str">
            <v>Establecimiento</v>
          </cell>
          <cell r="D52" t="str">
            <v>CARTAGENA DE INDIAS (BOLIVAR)</v>
          </cell>
          <cell r="E52" t="str">
            <v>NO OFICIAL</v>
          </cell>
          <cell r="F52" t="str">
            <v>B</v>
          </cell>
          <cell r="G52" t="str">
            <v>227</v>
          </cell>
          <cell r="H52" t="str">
            <v>226</v>
          </cell>
          <cell r="I52" t="str">
            <v>0.7199</v>
          </cell>
          <cell r="J52" t="str">
            <v>0.6831</v>
          </cell>
          <cell r="K52" t="str">
            <v>0.691</v>
          </cell>
          <cell r="L52" t="str">
            <v>0.7518</v>
          </cell>
          <cell r="M52" t="str">
            <v>0.734</v>
          </cell>
          <cell r="N52" t="str">
            <v>0.7132</v>
          </cell>
        </row>
        <row r="53">
          <cell r="A53" t="str">
            <v>313001002340</v>
          </cell>
          <cell r="B53" t="str">
            <v>INST. COLOMBO BOLIVARIANO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B</v>
          </cell>
          <cell r="G53" t="str">
            <v>131</v>
          </cell>
          <cell r="H53" t="str">
            <v>130</v>
          </cell>
          <cell r="I53" t="str">
            <v>0.706</v>
          </cell>
          <cell r="J53" t="str">
            <v>0.6757</v>
          </cell>
          <cell r="K53" t="str">
            <v>0.6769</v>
          </cell>
          <cell r="L53" t="str">
            <v>0.7507</v>
          </cell>
          <cell r="M53" t="str">
            <v>0.7368</v>
          </cell>
          <cell r="N53" t="str">
            <v>0.705</v>
          </cell>
        </row>
        <row r="54">
          <cell r="A54" t="str">
            <v>113001003771</v>
          </cell>
          <cell r="B54" t="str">
            <v>INSTITUCION EDUCATIVA LAS GAVIOTAS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B</v>
          </cell>
          <cell r="G54" t="str">
            <v>357</v>
          </cell>
          <cell r="H54" t="str">
            <v>353</v>
          </cell>
          <cell r="I54" t="str">
            <v>0.7262</v>
          </cell>
          <cell r="J54" t="str">
            <v>0.697</v>
          </cell>
          <cell r="K54" t="str">
            <v>0.6641</v>
          </cell>
          <cell r="L54" t="str">
            <v>0.7357</v>
          </cell>
          <cell r="M54" t="str">
            <v>0.6844</v>
          </cell>
          <cell r="N54" t="str">
            <v>0.7041</v>
          </cell>
        </row>
        <row r="55">
          <cell r="A55" t="str">
            <v>413001007648</v>
          </cell>
          <cell r="B55" t="str">
            <v>COL. CAMINO DEL CORAL DE C/GENA.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B</v>
          </cell>
          <cell r="G55" t="str">
            <v>121</v>
          </cell>
          <cell r="H55" t="str">
            <v>120</v>
          </cell>
          <cell r="I55" t="str">
            <v>0.6935</v>
          </cell>
          <cell r="J55" t="str">
            <v>0.6663</v>
          </cell>
          <cell r="K55" t="str">
            <v>0.6831</v>
          </cell>
          <cell r="L55" t="str">
            <v>0.7677</v>
          </cell>
          <cell r="M55" t="str">
            <v>0.7149</v>
          </cell>
          <cell r="N55" t="str">
            <v>0.7036</v>
          </cell>
        </row>
        <row r="56">
          <cell r="A56" t="str">
            <v>313001005136</v>
          </cell>
          <cell r="B56" t="str">
            <v>COLEGIO CANADIENSE DE CARTAGENA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53</v>
          </cell>
          <cell r="H56" t="str">
            <v>52</v>
          </cell>
          <cell r="I56" t="str">
            <v>0.7044</v>
          </cell>
          <cell r="J56" t="str">
            <v>0.6731</v>
          </cell>
          <cell r="K56" t="str">
            <v>0.6765</v>
          </cell>
          <cell r="L56" t="str">
            <v>0.7301</v>
          </cell>
          <cell r="M56" t="str">
            <v>0.7792</v>
          </cell>
          <cell r="N56" t="str">
            <v>0.7024</v>
          </cell>
        </row>
        <row r="57">
          <cell r="A57" t="str">
            <v>113001013814</v>
          </cell>
          <cell r="B57" t="str">
            <v>INSTITUCION EDUCATIVA BERTHA GEDEON DE BALADI - Sede Única</v>
          </cell>
          <cell r="C57" t="str">
            <v>Establecimiento</v>
          </cell>
          <cell r="D57" t="str">
            <v>CARTAGENA DE INDIAS (BOLIVAR)</v>
          </cell>
          <cell r="E57" t="str">
            <v>OFICIAL</v>
          </cell>
          <cell r="F57" t="str">
            <v>B</v>
          </cell>
          <cell r="G57" t="str">
            <v>283</v>
          </cell>
          <cell r="H57" t="str">
            <v>281</v>
          </cell>
          <cell r="I57" t="str">
            <v>0.7243</v>
          </cell>
          <cell r="J57" t="str">
            <v>0.6794</v>
          </cell>
          <cell r="K57" t="str">
            <v>0.6675</v>
          </cell>
          <cell r="L57" t="str">
            <v>0.74</v>
          </cell>
          <cell r="M57" t="str">
            <v>0.6954</v>
          </cell>
          <cell r="N57" t="str">
            <v>0.7022</v>
          </cell>
        </row>
        <row r="58">
          <cell r="A58" t="str">
            <v>313001029680</v>
          </cell>
          <cell r="B58" t="str">
            <v>CENTRO EDUCATIVO INTEGRAL MODERNO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42</v>
          </cell>
          <cell r="H58" t="str">
            <v>41</v>
          </cell>
          <cell r="I58" t="str">
            <v>0.708</v>
          </cell>
          <cell r="J58" t="str">
            <v>0.6807</v>
          </cell>
          <cell r="K58" t="str">
            <v>0.6682</v>
          </cell>
          <cell r="L58" t="str">
            <v>0.738</v>
          </cell>
          <cell r="M58" t="str">
            <v>0.7112</v>
          </cell>
          <cell r="N58" t="str">
            <v>0.6997</v>
          </cell>
        </row>
        <row r="59">
          <cell r="A59" t="str">
            <v>113001002057</v>
          </cell>
          <cell r="B59" t="str">
            <v>INSTITUCION EDUCATIVA SOLEDAD ROMAN DE NU?EZ - Sede Única</v>
          </cell>
          <cell r="C59" t="str">
            <v>Establecimiento</v>
          </cell>
          <cell r="D59" t="str">
            <v>CARTAGENA DE INDIAS (BOLIVAR)</v>
          </cell>
          <cell r="E59" t="str">
            <v>OFICIAL</v>
          </cell>
          <cell r="F59" t="str">
            <v>B</v>
          </cell>
          <cell r="G59" t="str">
            <v>343</v>
          </cell>
          <cell r="H59" t="str">
            <v>338</v>
          </cell>
          <cell r="I59" t="str">
            <v>0.7107</v>
          </cell>
          <cell r="J59" t="str">
            <v>0.6905</v>
          </cell>
          <cell r="K59" t="str">
            <v>0.6595</v>
          </cell>
          <cell r="L59" t="str">
            <v>0.7367</v>
          </cell>
          <cell r="M59" t="str">
            <v>0.6925</v>
          </cell>
          <cell r="N59" t="str">
            <v>0.6988</v>
          </cell>
        </row>
        <row r="60">
          <cell r="A60" t="str">
            <v>313001012876</v>
          </cell>
          <cell r="B60" t="str">
            <v>CORPORACION EDUCATIVA INSTITUTO GUADALUPE 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B</v>
          </cell>
          <cell r="G60" t="str">
            <v>54</v>
          </cell>
          <cell r="H60" t="str">
            <v>53</v>
          </cell>
          <cell r="I60" t="str">
            <v>0.7001</v>
          </cell>
          <cell r="J60" t="str">
            <v>0.6641</v>
          </cell>
          <cell r="K60" t="str">
            <v>0.6682</v>
          </cell>
          <cell r="L60" t="str">
            <v>0.7448</v>
          </cell>
          <cell r="M60" t="str">
            <v>0.7271</v>
          </cell>
          <cell r="N60" t="str">
            <v>0.6968</v>
          </cell>
        </row>
        <row r="61">
          <cell r="A61" t="str">
            <v>113001003061</v>
          </cell>
          <cell r="B61" t="str">
            <v>INSTITUCION EDUCATIVA HERMANO ANTONIO RAMOS DE LA SALLE - Sede Única</v>
          </cell>
          <cell r="C61" t="str">
            <v>Establecimiento</v>
          </cell>
          <cell r="D61" t="str">
            <v>CARTAGENA DE INDIAS (BOLIVAR)</v>
          </cell>
          <cell r="E61" t="str">
            <v>OFICIAL</v>
          </cell>
          <cell r="F61" t="str">
            <v>B</v>
          </cell>
          <cell r="G61" t="str">
            <v>208</v>
          </cell>
          <cell r="H61" t="str">
            <v>208</v>
          </cell>
          <cell r="I61" t="str">
            <v>0.7036</v>
          </cell>
          <cell r="J61" t="str">
            <v>0.6625</v>
          </cell>
          <cell r="K61" t="str">
            <v>0.6642</v>
          </cell>
          <cell r="L61" t="str">
            <v>0.751</v>
          </cell>
          <cell r="M61" t="str">
            <v>0.7061</v>
          </cell>
          <cell r="N61" t="str">
            <v>0.6962</v>
          </cell>
        </row>
        <row r="62">
          <cell r="A62" t="str">
            <v>313001006337</v>
          </cell>
          <cell r="B62" t="str">
            <v>INST. EL LABRADOR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B</v>
          </cell>
          <cell r="G62" t="str">
            <v>191</v>
          </cell>
          <cell r="H62" t="str">
            <v>186</v>
          </cell>
          <cell r="I62" t="str">
            <v>0.7116</v>
          </cell>
          <cell r="J62" t="str">
            <v>0.6574</v>
          </cell>
          <cell r="K62" t="str">
            <v>0.6709</v>
          </cell>
          <cell r="L62" t="str">
            <v>0.7305</v>
          </cell>
          <cell r="M62" t="str">
            <v>0.7036</v>
          </cell>
          <cell r="N62" t="str">
            <v>0.6934</v>
          </cell>
        </row>
        <row r="63">
          <cell r="A63" t="str">
            <v>313001012892</v>
          </cell>
          <cell r="B63" t="str">
            <v>INST. DOCENTE DEL CARIBE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290</v>
          </cell>
          <cell r="H63" t="str">
            <v>278</v>
          </cell>
          <cell r="I63" t="str">
            <v>0.6926</v>
          </cell>
          <cell r="J63" t="str">
            <v>0.6679</v>
          </cell>
          <cell r="K63" t="str">
            <v>0.6735</v>
          </cell>
          <cell r="L63" t="str">
            <v>0.7286</v>
          </cell>
          <cell r="M63" t="str">
            <v>0.7046</v>
          </cell>
          <cell r="N63" t="str">
            <v>0.6917</v>
          </cell>
        </row>
        <row r="64">
          <cell r="A64" t="str">
            <v>313001003842</v>
          </cell>
          <cell r="B64" t="str">
            <v>COL. GONZALO JIMENEZ DE QUEZADA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89</v>
          </cell>
          <cell r="H64" t="str">
            <v>89</v>
          </cell>
          <cell r="I64" t="str">
            <v>0.6832</v>
          </cell>
          <cell r="J64" t="str">
            <v>0.6624</v>
          </cell>
          <cell r="K64" t="str">
            <v>0.6586</v>
          </cell>
          <cell r="L64" t="str">
            <v>0.7343</v>
          </cell>
          <cell r="M64" t="str">
            <v>0.7103</v>
          </cell>
          <cell r="N64" t="str">
            <v>0.6866</v>
          </cell>
        </row>
        <row r="65">
          <cell r="A65" t="str">
            <v>313001800599</v>
          </cell>
          <cell r="B65" t="str">
            <v>INSTITUTO CRISTOCENTRICO DEL CARIBE - Sede Única</v>
          </cell>
          <cell r="C65" t="str">
            <v>Establecimiento</v>
          </cell>
          <cell r="D65" t="str">
            <v>CARTAGENA DE INDIAS (BOLIVAR)</v>
          </cell>
          <cell r="E65" t="str">
            <v>NO OFICIAL</v>
          </cell>
          <cell r="F65" t="str">
            <v>B</v>
          </cell>
          <cell r="G65" t="str">
            <v>47</v>
          </cell>
          <cell r="H65" t="str">
            <v>47</v>
          </cell>
          <cell r="I65" t="str">
            <v>0.6859</v>
          </cell>
          <cell r="J65" t="str">
            <v>0.6494</v>
          </cell>
          <cell r="K65" t="str">
            <v>0.6806</v>
          </cell>
          <cell r="L65" t="str">
            <v>0.7265</v>
          </cell>
          <cell r="M65" t="str">
            <v>0.6916</v>
          </cell>
          <cell r="N65" t="str">
            <v>0.6861</v>
          </cell>
        </row>
        <row r="66">
          <cell r="A66" t="str">
            <v>313001027199</v>
          </cell>
          <cell r="B66" t="str">
            <v>COL. SUE?OS Y OPORTUNIDADES JESUS MAESTRO - Sede Única</v>
          </cell>
          <cell r="C66" t="str">
            <v>Establecimiento</v>
          </cell>
          <cell r="D66" t="str">
            <v>CARTAGENA DE INDIAS (BOLIVAR)</v>
          </cell>
          <cell r="E66" t="str">
            <v>OFICIAL</v>
          </cell>
          <cell r="F66" t="str">
            <v>B</v>
          </cell>
          <cell r="G66" t="str">
            <v>235</v>
          </cell>
          <cell r="H66" t="str">
            <v>233</v>
          </cell>
          <cell r="I66" t="str">
            <v>0.7133</v>
          </cell>
          <cell r="J66" t="str">
            <v>0.6697</v>
          </cell>
          <cell r="K66" t="str">
            <v>0.637</v>
          </cell>
          <cell r="L66" t="str">
            <v>0.715</v>
          </cell>
          <cell r="M66" t="str">
            <v>0.6314</v>
          </cell>
          <cell r="N66" t="str">
            <v>0.6797</v>
          </cell>
        </row>
        <row r="67">
          <cell r="A67" t="str">
            <v>113001002979</v>
          </cell>
          <cell r="B67" t="str">
            <v>INSTITUCION EDUCATIVA LA MILAGROSA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97</v>
          </cell>
          <cell r="H67" t="str">
            <v>96</v>
          </cell>
          <cell r="I67" t="str">
            <v>0.6956</v>
          </cell>
          <cell r="J67" t="str">
            <v>0.6449</v>
          </cell>
          <cell r="K67" t="str">
            <v>0.6646</v>
          </cell>
          <cell r="L67" t="str">
            <v>0.7077</v>
          </cell>
          <cell r="M67" t="str">
            <v>0.6723</v>
          </cell>
          <cell r="N67" t="str">
            <v>0.6778</v>
          </cell>
        </row>
        <row r="68">
          <cell r="A68" t="str">
            <v>113001008268</v>
          </cell>
          <cell r="B68" t="str">
            <v>INSTITUCION EDUCATIVA MARIA CANO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87</v>
          </cell>
          <cell r="H68" t="str">
            <v>85</v>
          </cell>
          <cell r="I68" t="str">
            <v>0.6971</v>
          </cell>
          <cell r="J68" t="str">
            <v>0.6477</v>
          </cell>
          <cell r="K68" t="str">
            <v>0.6606</v>
          </cell>
          <cell r="L68" t="str">
            <v>0.7139</v>
          </cell>
          <cell r="M68" t="str">
            <v>0.6535</v>
          </cell>
          <cell r="N68" t="str">
            <v>0.6778</v>
          </cell>
        </row>
        <row r="69">
          <cell r="A69" t="str">
            <v>113001029893</v>
          </cell>
          <cell r="B69" t="str">
            <v>I.E. ROSEDAL - Sede Única</v>
          </cell>
          <cell r="C69" t="str">
            <v>Establecimiento</v>
          </cell>
          <cell r="D69" t="str">
            <v>CARTAGENA DE INDIAS (BOLIVAR)</v>
          </cell>
          <cell r="E69" t="str">
            <v>OFICIAL</v>
          </cell>
          <cell r="F69" t="str">
            <v>B</v>
          </cell>
          <cell r="G69" t="str">
            <v>276</v>
          </cell>
          <cell r="H69" t="str">
            <v>274</v>
          </cell>
          <cell r="I69" t="str">
            <v>0.6988</v>
          </cell>
          <cell r="J69" t="str">
            <v>0.6476</v>
          </cell>
          <cell r="K69" t="str">
            <v>0.6321</v>
          </cell>
          <cell r="L69" t="str">
            <v>0.7306</v>
          </cell>
          <cell r="M69" t="str">
            <v>0.6826</v>
          </cell>
          <cell r="N69" t="str">
            <v>0.6777</v>
          </cell>
        </row>
        <row r="70">
          <cell r="A70" t="str">
            <v>313001001181</v>
          </cell>
          <cell r="B70" t="str">
            <v>COL. NTRA. SRA. DE LA CONSOLATA - Sede Única</v>
          </cell>
          <cell r="C70" t="str">
            <v>Establecimiento</v>
          </cell>
          <cell r="D70" t="str">
            <v>CARTAGENA DE INDIAS (BOLIVAR)</v>
          </cell>
          <cell r="E70" t="str">
            <v>OFICIAL</v>
          </cell>
          <cell r="F70" t="str">
            <v>B</v>
          </cell>
          <cell r="G70" t="str">
            <v>478</v>
          </cell>
          <cell r="H70" t="str">
            <v>477</v>
          </cell>
          <cell r="I70" t="str">
            <v>0.6928</v>
          </cell>
          <cell r="J70" t="str">
            <v>0.6493</v>
          </cell>
          <cell r="K70" t="str">
            <v>0.6402</v>
          </cell>
          <cell r="L70" t="str">
            <v>0.7248</v>
          </cell>
          <cell r="M70" t="str">
            <v>0.6639</v>
          </cell>
          <cell r="N70" t="str">
            <v>0.6758</v>
          </cell>
        </row>
        <row r="71">
          <cell r="A71" t="str">
            <v>313001002307</v>
          </cell>
          <cell r="B71" t="str">
            <v>COL. ADVENTISTA DE C/GENA. - Sede Única</v>
          </cell>
          <cell r="C71" t="str">
            <v>Establecimiento</v>
          </cell>
          <cell r="D71" t="str">
            <v>CARTAGENA DE INDIAS (BOLIVAR)</v>
          </cell>
          <cell r="E71" t="str">
            <v>NO OFICIAL</v>
          </cell>
          <cell r="F71" t="str">
            <v>B</v>
          </cell>
          <cell r="G71" t="str">
            <v>87</v>
          </cell>
          <cell r="H71" t="str">
            <v>84</v>
          </cell>
          <cell r="I71" t="str">
            <v>0.6784</v>
          </cell>
          <cell r="J71" t="str">
            <v>0.6495</v>
          </cell>
          <cell r="K71" t="str">
            <v>0.6447</v>
          </cell>
          <cell r="L71" t="str">
            <v>0.7329</v>
          </cell>
          <cell r="M71" t="str">
            <v>0.6653</v>
          </cell>
          <cell r="N71" t="str">
            <v>0.6755</v>
          </cell>
        </row>
        <row r="72">
          <cell r="A72" t="str">
            <v>313001007619</v>
          </cell>
          <cell r="B72" t="str">
            <v>CORPORACION INST. EDUC. DEL SOCORRO - Sede Única</v>
          </cell>
          <cell r="C72" t="str">
            <v>Establecimiento</v>
          </cell>
          <cell r="D72" t="str">
            <v>CARTAGENA DE INDIAS (BOLIVAR)</v>
          </cell>
          <cell r="E72" t="str">
            <v>NO OFICIAL</v>
          </cell>
          <cell r="F72" t="str">
            <v>B</v>
          </cell>
          <cell r="G72" t="str">
            <v>55</v>
          </cell>
          <cell r="H72" t="str">
            <v>55</v>
          </cell>
          <cell r="I72" t="str">
            <v>0.6779</v>
          </cell>
          <cell r="J72" t="str">
            <v>0.6507</v>
          </cell>
          <cell r="K72" t="str">
            <v>0.6341</v>
          </cell>
          <cell r="L72" t="str">
            <v>0.7259</v>
          </cell>
          <cell r="M72" t="str">
            <v>0.688</v>
          </cell>
          <cell r="N72" t="str">
            <v>0.6734</v>
          </cell>
        </row>
        <row r="73">
          <cell r="A73" t="str">
            <v>313001006701</v>
          </cell>
          <cell r="B73" t="str">
            <v>COL. MILITAR ALMIRANTE COLON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1715</v>
          </cell>
          <cell r="H73" t="str">
            <v>1702</v>
          </cell>
          <cell r="I73" t="str">
            <v>0.6844</v>
          </cell>
          <cell r="J73" t="str">
            <v>0.6527</v>
          </cell>
          <cell r="K73" t="str">
            <v>0.6405</v>
          </cell>
          <cell r="L73" t="str">
            <v>0.7196</v>
          </cell>
          <cell r="M73" t="str">
            <v>0.6615</v>
          </cell>
          <cell r="N73" t="str">
            <v>0.6733</v>
          </cell>
        </row>
        <row r="74">
          <cell r="A74" t="str">
            <v>313001013163</v>
          </cell>
          <cell r="B74" t="str">
            <v>COLEGIO LA ENSEÑANZA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146</v>
          </cell>
          <cell r="H74" t="str">
            <v>143</v>
          </cell>
          <cell r="I74" t="str">
            <v>0.6686</v>
          </cell>
          <cell r="J74" t="str">
            <v>0.6443</v>
          </cell>
          <cell r="K74" t="str">
            <v>0.6434</v>
          </cell>
          <cell r="L74" t="str">
            <v>0.7266</v>
          </cell>
          <cell r="M74" t="str">
            <v>0.6987</v>
          </cell>
          <cell r="N74" t="str">
            <v>0.6729</v>
          </cell>
        </row>
        <row r="75">
          <cell r="A75" t="str">
            <v>113001006800</v>
          </cell>
          <cell r="B75" t="str">
            <v>INSTITUCION EDUCATIVA 20 DE JULIO - Sede Única</v>
          </cell>
          <cell r="C75" t="str">
            <v>Establecimiento</v>
          </cell>
          <cell r="D75" t="str">
            <v>CARTAGENA DE INDIAS (BOLIVAR)</v>
          </cell>
          <cell r="E75" t="str">
            <v>OFICIAL</v>
          </cell>
          <cell r="F75" t="str">
            <v>B</v>
          </cell>
          <cell r="G75" t="str">
            <v>166</v>
          </cell>
          <cell r="H75" t="str">
            <v>164</v>
          </cell>
          <cell r="I75" t="str">
            <v>0.6771</v>
          </cell>
          <cell r="J75" t="str">
            <v>0.6534</v>
          </cell>
          <cell r="K75" t="str">
            <v>0.6579</v>
          </cell>
          <cell r="L75" t="str">
            <v>0.7189</v>
          </cell>
          <cell r="M75" t="str">
            <v>0.6052</v>
          </cell>
          <cell r="N75" t="str">
            <v>0.6713</v>
          </cell>
        </row>
        <row r="76">
          <cell r="A76" t="str">
            <v>313001008518</v>
          </cell>
          <cell r="B76" t="str">
            <v>CORP EDUCATIVA MADDOX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165</v>
          </cell>
          <cell r="H76" t="str">
            <v>164</v>
          </cell>
          <cell r="I76" t="str">
            <v>0.6607</v>
          </cell>
          <cell r="J76" t="str">
            <v>0.6567</v>
          </cell>
          <cell r="K76" t="str">
            <v>0.6478</v>
          </cell>
          <cell r="L76" t="str">
            <v>0.7281</v>
          </cell>
          <cell r="M76" t="str">
            <v>0.6454</v>
          </cell>
          <cell r="N76" t="str">
            <v>0.6712</v>
          </cell>
        </row>
        <row r="77">
          <cell r="A77" t="str">
            <v>313001013571</v>
          </cell>
          <cell r="B77" t="str">
            <v>CENT. EDUC. Y COMUNITARIO NELSON MANDELA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C</v>
          </cell>
          <cell r="G77" t="str">
            <v>52</v>
          </cell>
          <cell r="H77" t="str">
            <v>52</v>
          </cell>
          <cell r="I77" t="str">
            <v>0.6957</v>
          </cell>
          <cell r="J77" t="str">
            <v>0.6411</v>
          </cell>
          <cell r="K77" t="str">
            <v>0.6381</v>
          </cell>
          <cell r="L77" t="str">
            <v>0.7007</v>
          </cell>
          <cell r="M77" t="str">
            <v>0.6575</v>
          </cell>
          <cell r="N77" t="str">
            <v>0.668</v>
          </cell>
        </row>
        <row r="78">
          <cell r="A78" t="str">
            <v>113001000348</v>
          </cell>
          <cell r="B78" t="str">
            <v>INSTITUCION EDUCATIVA AMBIENTALISTA DE CARTAGENA - Sede Única</v>
          </cell>
          <cell r="C78" t="str">
            <v>Establecimiento</v>
          </cell>
          <cell r="D78" t="str">
            <v>CARTAGENA DE INDIAS (BOLIVAR)</v>
          </cell>
          <cell r="E78" t="str">
            <v>OFICIAL</v>
          </cell>
          <cell r="F78" t="str">
            <v>C</v>
          </cell>
          <cell r="G78" t="str">
            <v>402</v>
          </cell>
          <cell r="H78" t="str">
            <v>395</v>
          </cell>
          <cell r="I78" t="str">
            <v>0.6691</v>
          </cell>
          <cell r="J78" t="str">
            <v>0.6604</v>
          </cell>
          <cell r="K78" t="str">
            <v>0.6401</v>
          </cell>
          <cell r="L78" t="str">
            <v>0.7096</v>
          </cell>
          <cell r="M78" t="str">
            <v>0.6277</v>
          </cell>
          <cell r="N78" t="str">
            <v>0.6666</v>
          </cell>
        </row>
        <row r="79">
          <cell r="A79" t="str">
            <v>313001008526</v>
          </cell>
          <cell r="B79" t="str">
            <v>INST. SAN ISIDRO LABRADOR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C</v>
          </cell>
          <cell r="G79" t="str">
            <v>140</v>
          </cell>
          <cell r="H79" t="str">
            <v>139</v>
          </cell>
          <cell r="I79" t="str">
            <v>0.6769</v>
          </cell>
          <cell r="J79" t="str">
            <v>0.6454</v>
          </cell>
          <cell r="K79" t="str">
            <v>0.6356</v>
          </cell>
          <cell r="L79" t="str">
            <v>0.7113</v>
          </cell>
          <cell r="M79" t="str">
            <v>0.647</v>
          </cell>
          <cell r="N79" t="str">
            <v>0.6657</v>
          </cell>
        </row>
        <row r="80">
          <cell r="A80" t="str">
            <v>113001001484</v>
          </cell>
          <cell r="B80" t="str">
            <v>INSTITUCION EDUCATIVA MERCEDES ABREGO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C</v>
          </cell>
          <cell r="G80" t="str">
            <v>579</v>
          </cell>
          <cell r="H80" t="str">
            <v>563</v>
          </cell>
          <cell r="I80" t="str">
            <v>0.6801</v>
          </cell>
          <cell r="J80" t="str">
            <v>0.637</v>
          </cell>
          <cell r="K80" t="str">
            <v>0.6353</v>
          </cell>
          <cell r="L80" t="str">
            <v>0.7099</v>
          </cell>
          <cell r="M80" t="str">
            <v>0.647</v>
          </cell>
          <cell r="N80" t="str">
            <v>0.6641</v>
          </cell>
        </row>
        <row r="81">
          <cell r="A81" t="str">
            <v>313001006639</v>
          </cell>
          <cell r="B81" t="str">
            <v>INST. SOLEDAD VIVES DE JOLI (ANTES J. I LOS CAPULLITOS)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C</v>
          </cell>
          <cell r="G81" t="str">
            <v>94</v>
          </cell>
          <cell r="H81" t="str">
            <v>94</v>
          </cell>
          <cell r="I81" t="str">
            <v>0.6896</v>
          </cell>
          <cell r="J81" t="str">
            <v>0.6423</v>
          </cell>
          <cell r="K81" t="str">
            <v>0.6097</v>
          </cell>
          <cell r="L81" t="str">
            <v>0.7165</v>
          </cell>
          <cell r="M81" t="str">
            <v>0.644</v>
          </cell>
          <cell r="N81" t="str">
            <v>0.663</v>
          </cell>
        </row>
        <row r="82">
          <cell r="A82" t="str">
            <v>313001001211</v>
          </cell>
          <cell r="B82" t="str">
            <v>INST. CARTAGENA. DEL MAR - Sede Única</v>
          </cell>
          <cell r="C82" t="str">
            <v>Establecimiento</v>
          </cell>
          <cell r="D82" t="str">
            <v>CARTAGENA DE INDIAS (BOLIVAR)</v>
          </cell>
          <cell r="E82" t="str">
            <v>NO OFICIAL</v>
          </cell>
          <cell r="F82" t="str">
            <v>C</v>
          </cell>
          <cell r="G82" t="str">
            <v>156</v>
          </cell>
          <cell r="H82" t="str">
            <v>145</v>
          </cell>
          <cell r="I82" t="str">
            <v>0.6611</v>
          </cell>
          <cell r="J82" t="str">
            <v>0.6498</v>
          </cell>
          <cell r="K82" t="str">
            <v>0.6341</v>
          </cell>
          <cell r="L82" t="str">
            <v>0.7011</v>
          </cell>
          <cell r="M82" t="str">
            <v>0.6561</v>
          </cell>
          <cell r="N82" t="str">
            <v>0.6611</v>
          </cell>
        </row>
        <row r="83">
          <cell r="A83" t="str">
            <v>313001000142</v>
          </cell>
          <cell r="B83" t="str">
            <v>INST. MADRE TERESA DE CALCUTA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55</v>
          </cell>
          <cell r="H83" t="str">
            <v>54</v>
          </cell>
          <cell r="I83" t="str">
            <v>0.6695</v>
          </cell>
          <cell r="J83" t="str">
            <v>0.6406</v>
          </cell>
          <cell r="K83" t="str">
            <v>0.6301</v>
          </cell>
          <cell r="L83" t="str">
            <v>0.708</v>
          </cell>
          <cell r="M83" t="str">
            <v>0.6466</v>
          </cell>
          <cell r="N83" t="str">
            <v>0.6609</v>
          </cell>
        </row>
        <row r="84">
          <cell r="A84" t="str">
            <v>313001007040</v>
          </cell>
          <cell r="B84" t="str">
            <v>COL. MARIA MONTESORRI - Sede Única</v>
          </cell>
          <cell r="C84" t="str">
            <v>Establecimiento</v>
          </cell>
          <cell r="D84" t="str">
            <v>CARTAGENA DE INDIAS (BOLIVAR)</v>
          </cell>
          <cell r="E84" t="str">
            <v>NO OFICIAL</v>
          </cell>
          <cell r="F84" t="str">
            <v>C</v>
          </cell>
          <cell r="G84" t="str">
            <v>65</v>
          </cell>
          <cell r="H84" t="str">
            <v>65</v>
          </cell>
          <cell r="I84" t="str">
            <v>0.6779</v>
          </cell>
          <cell r="J84" t="str">
            <v>0.6293</v>
          </cell>
          <cell r="K84" t="str">
            <v>0.6269</v>
          </cell>
          <cell r="L84" t="str">
            <v>0.7094</v>
          </cell>
          <cell r="M84" t="str">
            <v>0.6479</v>
          </cell>
          <cell r="N84" t="str">
            <v>0.6599</v>
          </cell>
        </row>
        <row r="85">
          <cell r="A85" t="str">
            <v>313001028843</v>
          </cell>
          <cell r="B85" t="str">
            <v>COLEGIO JUAN PABLO II - Sede Única</v>
          </cell>
          <cell r="C85" t="str">
            <v>Establecimiento</v>
          </cell>
          <cell r="D85" t="str">
            <v>CARTAGENA DE INDIAS (BOLIVAR)</v>
          </cell>
          <cell r="E85" t="str">
            <v>NO OFICIAL</v>
          </cell>
          <cell r="F85" t="str">
            <v>C</v>
          </cell>
          <cell r="G85" t="str">
            <v>109</v>
          </cell>
          <cell r="H85" t="str">
            <v>108</v>
          </cell>
          <cell r="I85" t="str">
            <v>0.6704</v>
          </cell>
          <cell r="J85" t="str">
            <v>0.6351</v>
          </cell>
          <cell r="K85" t="str">
            <v>0.6303</v>
          </cell>
          <cell r="L85" t="str">
            <v>0.7001</v>
          </cell>
          <cell r="M85" t="str">
            <v>0.6591</v>
          </cell>
          <cell r="N85" t="str">
            <v>0.659</v>
          </cell>
        </row>
        <row r="86">
          <cell r="A86" t="str">
            <v>113001012508</v>
          </cell>
          <cell r="B86" t="str">
            <v>ESCUELA NORMAL SUPERIOR DE CARTAGENA DE INDIAS - Sede Única</v>
          </cell>
          <cell r="C86" t="str">
            <v>Establecimiento</v>
          </cell>
          <cell r="D86" t="str">
            <v>CARTAGENA DE INDIAS (BOLIVAR)</v>
          </cell>
          <cell r="E86" t="str">
            <v>OFICIAL</v>
          </cell>
          <cell r="F86" t="str">
            <v>C</v>
          </cell>
          <cell r="G86" t="str">
            <v>351</v>
          </cell>
          <cell r="H86" t="str">
            <v>349</v>
          </cell>
          <cell r="I86" t="str">
            <v>0.6488</v>
          </cell>
          <cell r="J86" t="str">
            <v>0.6398</v>
          </cell>
          <cell r="K86" t="str">
            <v>0.6446</v>
          </cell>
          <cell r="L86" t="str">
            <v>0.7076</v>
          </cell>
          <cell r="M86" t="str">
            <v>0.6336</v>
          </cell>
          <cell r="N86" t="str">
            <v>0.6582</v>
          </cell>
        </row>
        <row r="87">
          <cell r="A87" t="str">
            <v>313001029981</v>
          </cell>
          <cell r="B87" t="str">
            <v>COLEGIO JOSÉ MARÍA GARCÍA TOLEDO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56</v>
          </cell>
          <cell r="H87" t="str">
            <v>56</v>
          </cell>
          <cell r="I87" t="str">
            <v>0.6752</v>
          </cell>
          <cell r="J87" t="str">
            <v>0.6387</v>
          </cell>
          <cell r="K87" t="str">
            <v>0.6134</v>
          </cell>
          <cell r="L87" t="str">
            <v>0.7123</v>
          </cell>
          <cell r="M87" t="str">
            <v>0.6286</v>
          </cell>
          <cell r="N87" t="str">
            <v>0.6575</v>
          </cell>
        </row>
        <row r="88">
          <cell r="A88" t="str">
            <v>313001027351</v>
          </cell>
          <cell r="B88" t="str">
            <v>COL. SAN  RAFAEL  ARCANGEL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67</v>
          </cell>
          <cell r="H88" t="str">
            <v>67</v>
          </cell>
          <cell r="I88" t="str">
            <v>0.6659</v>
          </cell>
          <cell r="J88" t="str">
            <v>0.6219</v>
          </cell>
          <cell r="K88" t="str">
            <v>0.6297</v>
          </cell>
          <cell r="L88" t="str">
            <v>0.7158</v>
          </cell>
          <cell r="M88" t="str">
            <v>0.6414</v>
          </cell>
          <cell r="N88" t="str">
            <v>0.657</v>
          </cell>
        </row>
        <row r="89">
          <cell r="A89" t="str">
            <v>113001002626</v>
          </cell>
          <cell r="B89" t="str">
            <v>INSTITUCION EDUCATIVA OLGA GONZALEZ ARRAUT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129</v>
          </cell>
          <cell r="H89" t="str">
            <v>128</v>
          </cell>
          <cell r="I89" t="str">
            <v>0.655</v>
          </cell>
          <cell r="J89" t="str">
            <v>0.6294</v>
          </cell>
          <cell r="K89" t="str">
            <v>0.6161</v>
          </cell>
          <cell r="L89" t="str">
            <v>0.7204</v>
          </cell>
          <cell r="M89" t="str">
            <v>0.6116</v>
          </cell>
          <cell r="N89" t="str">
            <v>0.6519</v>
          </cell>
        </row>
        <row r="90">
          <cell r="A90" t="str">
            <v>113001000771</v>
          </cell>
          <cell r="B90" t="str">
            <v>INSTITUCION EDUCATIVA CAMILO TORRES DEL POZON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382</v>
          </cell>
          <cell r="H90" t="str">
            <v>375</v>
          </cell>
          <cell r="I90" t="str">
            <v>0.66</v>
          </cell>
          <cell r="J90" t="str">
            <v>0.6319</v>
          </cell>
          <cell r="K90" t="str">
            <v>0.6111</v>
          </cell>
          <cell r="L90" t="str">
            <v>0.6927</v>
          </cell>
          <cell r="M90" t="str">
            <v>0.6183</v>
          </cell>
          <cell r="N90" t="str">
            <v>0.6466</v>
          </cell>
        </row>
        <row r="91">
          <cell r="A91" t="str">
            <v>113001003274</v>
          </cell>
          <cell r="B91" t="str">
            <v>INSTITUCION EDUCATIVA JOSE MANUEL RODRIGUEZ TORICES - Sede Única</v>
          </cell>
          <cell r="C91" t="str">
            <v>Establecimiento</v>
          </cell>
          <cell r="D91" t="str">
            <v>CARTAGENA DE INDIAS (BOLIVAR)</v>
          </cell>
          <cell r="E91" t="str">
            <v>OFICIAL</v>
          </cell>
          <cell r="F91" t="str">
            <v>C</v>
          </cell>
          <cell r="G91" t="str">
            <v>796</v>
          </cell>
          <cell r="H91" t="str">
            <v>743</v>
          </cell>
          <cell r="I91" t="str">
            <v>0.6668</v>
          </cell>
          <cell r="J91" t="str">
            <v>0.6249</v>
          </cell>
          <cell r="K91" t="str">
            <v>0.6052</v>
          </cell>
          <cell r="L91" t="str">
            <v>0.6894</v>
          </cell>
          <cell r="M91" t="str">
            <v>0.634</v>
          </cell>
          <cell r="N91" t="str">
            <v>0.6456</v>
          </cell>
        </row>
        <row r="92">
          <cell r="A92" t="str">
            <v>113001000721</v>
          </cell>
          <cell r="B92" t="str">
            <v>INSTITUCION EDUCATIVA LUIS CARLOS LOPEZ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C</v>
          </cell>
          <cell r="G92" t="str">
            <v>301</v>
          </cell>
          <cell r="H92" t="str">
            <v>295</v>
          </cell>
          <cell r="I92" t="str">
            <v>0.6534</v>
          </cell>
          <cell r="J92" t="str">
            <v>0.6241</v>
          </cell>
          <cell r="K92" t="str">
            <v>0.5982</v>
          </cell>
          <cell r="L92" t="str">
            <v>0.6913</v>
          </cell>
          <cell r="M92" t="str">
            <v>0.6668</v>
          </cell>
          <cell r="N92" t="str">
            <v>0.6437</v>
          </cell>
        </row>
        <row r="93">
          <cell r="A93" t="str">
            <v>113001012788</v>
          </cell>
          <cell r="B93" t="str">
            <v>INSTITUCION EDUCATIVA CIUDAD DE TUNJA - Sede Única</v>
          </cell>
          <cell r="C93" t="str">
            <v>Establecimiento</v>
          </cell>
          <cell r="D93" t="str">
            <v>CARTAGENA DE INDIAS (BOLIVAR)</v>
          </cell>
          <cell r="E93" t="str">
            <v>OFICIAL</v>
          </cell>
          <cell r="F93" t="str">
            <v>C</v>
          </cell>
          <cell r="G93" t="str">
            <v>153</v>
          </cell>
          <cell r="H93" t="str">
            <v>152</v>
          </cell>
          <cell r="I93" t="str">
            <v>0.6774</v>
          </cell>
          <cell r="J93" t="str">
            <v>0.6387</v>
          </cell>
          <cell r="K93" t="str">
            <v>0.5855</v>
          </cell>
          <cell r="L93" t="str">
            <v>0.6822</v>
          </cell>
          <cell r="M93" t="str">
            <v>0.6085</v>
          </cell>
          <cell r="N93" t="str">
            <v>0.6431</v>
          </cell>
        </row>
        <row r="94">
          <cell r="A94" t="str">
            <v>113001007857</v>
          </cell>
          <cell r="B94" t="str">
            <v>INSTITUCION EDUCATIVA LA LIBERTAD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213</v>
          </cell>
          <cell r="H94" t="str">
            <v>209</v>
          </cell>
          <cell r="I94" t="str">
            <v>0.6412</v>
          </cell>
          <cell r="J94" t="str">
            <v>0.6384</v>
          </cell>
          <cell r="K94" t="str">
            <v>0.6022</v>
          </cell>
          <cell r="L94" t="str">
            <v>0.6858</v>
          </cell>
          <cell r="M94" t="str">
            <v>0.6189</v>
          </cell>
          <cell r="N94" t="str">
            <v>0.6401</v>
          </cell>
        </row>
        <row r="95">
          <cell r="A95" t="str">
            <v>313001028985</v>
          </cell>
          <cell r="B95" t="str">
            <v>COLEGIO DIOS ES AMOR -SEDE CARTAGENA - Sede Única</v>
          </cell>
          <cell r="C95" t="str">
            <v>Establecimiento</v>
          </cell>
          <cell r="D95" t="str">
            <v>CARTAGENA DE INDIAS (BOLIVAR)</v>
          </cell>
          <cell r="E95" t="str">
            <v>NO OFICIAL</v>
          </cell>
          <cell r="F95" t="str">
            <v>C</v>
          </cell>
          <cell r="G95" t="str">
            <v>96</v>
          </cell>
          <cell r="H95" t="str">
            <v>94</v>
          </cell>
          <cell r="I95" t="str">
            <v>0.6402</v>
          </cell>
          <cell r="J95" t="str">
            <v>0.6105</v>
          </cell>
          <cell r="K95" t="str">
            <v>0.6035</v>
          </cell>
          <cell r="L95" t="str">
            <v>0.7079</v>
          </cell>
          <cell r="M95" t="str">
            <v>0.618</v>
          </cell>
          <cell r="N95" t="str">
            <v>0.6388</v>
          </cell>
        </row>
        <row r="96">
          <cell r="A96" t="str">
            <v>113001001336</v>
          </cell>
          <cell r="B96" t="str">
            <v>INSTITUCION EDUCATIVA JOHN F KENNEDY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350</v>
          </cell>
          <cell r="H96" t="str">
            <v>345</v>
          </cell>
          <cell r="I96" t="str">
            <v>0.6576</v>
          </cell>
          <cell r="J96" t="str">
            <v>0.6193</v>
          </cell>
          <cell r="K96" t="str">
            <v>0.6009</v>
          </cell>
          <cell r="L96" t="str">
            <v>0.6902</v>
          </cell>
          <cell r="M96" t="str">
            <v>0.5992</v>
          </cell>
          <cell r="N96" t="str">
            <v>0.6387</v>
          </cell>
        </row>
        <row r="97">
          <cell r="A97" t="str">
            <v>313001006281</v>
          </cell>
          <cell r="B97" t="str">
            <v>CORP. COL. AMOR A BOLIVAR - Sede Única</v>
          </cell>
          <cell r="C97" t="str">
            <v>Establecimiento</v>
          </cell>
          <cell r="D97" t="str">
            <v>CARTAGENA DE INDIAS (BOLIVAR)</v>
          </cell>
          <cell r="E97" t="str">
            <v>NO OFICIAL</v>
          </cell>
          <cell r="F97" t="str">
            <v>C</v>
          </cell>
          <cell r="G97" t="str">
            <v>72</v>
          </cell>
          <cell r="H97" t="str">
            <v>71</v>
          </cell>
          <cell r="I97" t="str">
            <v>0.6646</v>
          </cell>
          <cell r="J97" t="str">
            <v>0.61</v>
          </cell>
          <cell r="K97" t="str">
            <v>0.5965</v>
          </cell>
          <cell r="L97" t="str">
            <v>0.6871</v>
          </cell>
          <cell r="M97" t="str">
            <v>0.6293</v>
          </cell>
          <cell r="N97" t="str">
            <v>0.6387</v>
          </cell>
        </row>
        <row r="98">
          <cell r="A98" t="str">
            <v>313001008381</v>
          </cell>
          <cell r="B98" t="str">
            <v>CENT. DE ENSEÑANZA HIJOS DE BOLIVAR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44</v>
          </cell>
          <cell r="H98" t="str">
            <v>44</v>
          </cell>
          <cell r="I98" t="str">
            <v>0.6361</v>
          </cell>
          <cell r="J98" t="str">
            <v>0.6267</v>
          </cell>
          <cell r="K98" t="str">
            <v>0.6146</v>
          </cell>
          <cell r="L98" t="str">
            <v>0.6829</v>
          </cell>
          <cell r="M98" t="str">
            <v>0.6145</v>
          </cell>
          <cell r="N98" t="str">
            <v>0.6381</v>
          </cell>
        </row>
        <row r="99">
          <cell r="A99" t="str">
            <v>113001001972</v>
          </cell>
          <cell r="B99" t="str">
            <v>INSTITUCION EDUCATIVA SEMINARIO - Sede Única</v>
          </cell>
          <cell r="C99" t="str">
            <v>Establecimiento</v>
          </cell>
          <cell r="D99" t="str">
            <v>CARTAGENA DE INDIAS (BOLIVAR)</v>
          </cell>
          <cell r="E99" t="str">
            <v>OFICIAL</v>
          </cell>
          <cell r="F99" t="str">
            <v>C</v>
          </cell>
          <cell r="G99" t="str">
            <v>548</v>
          </cell>
          <cell r="H99" t="str">
            <v>538</v>
          </cell>
          <cell r="I99" t="str">
            <v>0.6502</v>
          </cell>
          <cell r="J99" t="str">
            <v>0.6208</v>
          </cell>
          <cell r="K99" t="str">
            <v>0.5976</v>
          </cell>
          <cell r="L99" t="str">
            <v>0.6827</v>
          </cell>
          <cell r="M99" t="str">
            <v>0.6266</v>
          </cell>
          <cell r="N99" t="str">
            <v>0.637</v>
          </cell>
        </row>
        <row r="100">
          <cell r="A100" t="str">
            <v>113001000321</v>
          </cell>
          <cell r="B100" t="str">
            <v>INSTITUCION EDUCATIVA LUIS C GALAN SARMIENTO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157</v>
          </cell>
          <cell r="H100" t="str">
            <v>156</v>
          </cell>
          <cell r="I100" t="str">
            <v>0.6452</v>
          </cell>
          <cell r="J100" t="str">
            <v>0.6166</v>
          </cell>
          <cell r="K100" t="str">
            <v>0.6034</v>
          </cell>
          <cell r="L100" t="str">
            <v>0.6907</v>
          </cell>
          <cell r="M100" t="str">
            <v>0.5999</v>
          </cell>
          <cell r="N100" t="str">
            <v>0.636</v>
          </cell>
        </row>
        <row r="101">
          <cell r="A101" t="str">
            <v>313001009204</v>
          </cell>
          <cell r="B101" t="str">
            <v>INST. INTEGRAL NUEVA COLOMBIA (INST. INF.MI SONRISA) - Sede Única</v>
          </cell>
          <cell r="C101" t="str">
            <v>Establecimiento</v>
          </cell>
          <cell r="D101" t="str">
            <v>CARTAGENA DE INDIAS (BOLIVAR)</v>
          </cell>
          <cell r="E101" t="str">
            <v>NO OFICIAL</v>
          </cell>
          <cell r="F101" t="str">
            <v>C</v>
          </cell>
          <cell r="G101" t="str">
            <v>80</v>
          </cell>
          <cell r="H101" t="str">
            <v>79</v>
          </cell>
          <cell r="I101" t="str">
            <v>0.6335</v>
          </cell>
          <cell r="J101" t="str">
            <v>0.6233</v>
          </cell>
          <cell r="K101" t="str">
            <v>0.6142</v>
          </cell>
          <cell r="L101" t="str">
            <v>0.679</v>
          </cell>
          <cell r="M101" t="str">
            <v>0.6027</v>
          </cell>
          <cell r="N101" t="str">
            <v>0.6349</v>
          </cell>
        </row>
        <row r="102">
          <cell r="A102" t="str">
            <v>313001007244</v>
          </cell>
          <cell r="B102" t="str">
            <v>INST. JUAN JACOBO ROUSSEAU NO.2 - Sede Única</v>
          </cell>
          <cell r="C102" t="str">
            <v>Establecimiento</v>
          </cell>
          <cell r="D102" t="str">
            <v>CARTAGENA DE INDIAS (BOLIVAR)</v>
          </cell>
          <cell r="E102" t="str">
            <v>NO OFICIAL</v>
          </cell>
          <cell r="F102" t="str">
            <v>C</v>
          </cell>
          <cell r="G102" t="str">
            <v>27</v>
          </cell>
          <cell r="H102" t="str">
            <v>27</v>
          </cell>
          <cell r="I102" t="str">
            <v>0.6317</v>
          </cell>
          <cell r="J102" t="str">
            <v>0.6141</v>
          </cell>
          <cell r="K102" t="str">
            <v>0.5763</v>
          </cell>
          <cell r="L102" t="str">
            <v>0.6647</v>
          </cell>
          <cell r="M102" t="str">
            <v>0.7015</v>
          </cell>
          <cell r="N102" t="str">
            <v>0.6278</v>
          </cell>
        </row>
        <row r="103">
          <cell r="A103" t="str">
            <v>113001000437</v>
          </cell>
          <cell r="B103" t="str">
            <v>INSTITUCION EDUCATIVA REPUBLICA DE ARGENTINA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302</v>
          </cell>
          <cell r="H103" t="str">
            <v>293</v>
          </cell>
          <cell r="I103" t="str">
            <v>0.6411</v>
          </cell>
          <cell r="J103" t="str">
            <v>0.6055</v>
          </cell>
          <cell r="K103" t="str">
            <v>0.5868</v>
          </cell>
          <cell r="L103" t="str">
            <v>0.6755</v>
          </cell>
          <cell r="M103" t="str">
            <v>0.6285</v>
          </cell>
          <cell r="N103" t="str">
            <v>0.6273</v>
          </cell>
        </row>
        <row r="104">
          <cell r="A104" t="str">
            <v>113001005358</v>
          </cell>
          <cell r="B104" t="str">
            <v>INSTITUCION EDUCATIVA ALBERTO E. FERNANDEZ BAENA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204</v>
          </cell>
          <cell r="H104" t="str">
            <v>195</v>
          </cell>
          <cell r="I104" t="str">
            <v>0.6388</v>
          </cell>
          <cell r="J104" t="str">
            <v>0.6051</v>
          </cell>
          <cell r="K104" t="str">
            <v>0.5857</v>
          </cell>
          <cell r="L104" t="str">
            <v>0.6793</v>
          </cell>
          <cell r="M104" t="str">
            <v>0.6106</v>
          </cell>
          <cell r="N104" t="str">
            <v>0.6259</v>
          </cell>
        </row>
        <row r="105">
          <cell r="A105" t="str">
            <v>313001008411</v>
          </cell>
          <cell r="B105" t="str">
            <v>INSTITUCION EDUCATIVA FE Y ALEGRIA EL PROGRESO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201</v>
          </cell>
          <cell r="H105" t="str">
            <v>200</v>
          </cell>
          <cell r="I105" t="str">
            <v>0.647</v>
          </cell>
          <cell r="J105" t="str">
            <v>0.6084</v>
          </cell>
          <cell r="K105" t="str">
            <v>0.5896</v>
          </cell>
          <cell r="L105" t="str">
            <v>0.6718</v>
          </cell>
          <cell r="M105" t="str">
            <v>0.5789</v>
          </cell>
          <cell r="N105" t="str">
            <v>0.6253</v>
          </cell>
        </row>
        <row r="106">
          <cell r="A106" t="str">
            <v>113001004289</v>
          </cell>
          <cell r="B106" t="str">
            <v>INSTITUCION EDUCATIVA SAN LUCAS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369</v>
          </cell>
          <cell r="H106" t="str">
            <v>360</v>
          </cell>
          <cell r="I106" t="str">
            <v>0.6372</v>
          </cell>
          <cell r="J106" t="str">
            <v>0.6045</v>
          </cell>
          <cell r="K106" t="str">
            <v>0.5873</v>
          </cell>
          <cell r="L106" t="str">
            <v>0.6789</v>
          </cell>
          <cell r="M106" t="str">
            <v>0.6005</v>
          </cell>
          <cell r="N106" t="str">
            <v>0.6249</v>
          </cell>
        </row>
        <row r="107">
          <cell r="A107" t="str">
            <v>113001005374</v>
          </cell>
          <cell r="B107" t="str">
            <v>INSTITUCION EDUCATIVA ANTONIA SANTOS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266</v>
          </cell>
          <cell r="H107" t="str">
            <v>260</v>
          </cell>
          <cell r="I107" t="str">
            <v>0.6425</v>
          </cell>
          <cell r="J107" t="str">
            <v>0.6139</v>
          </cell>
          <cell r="K107" t="str">
            <v>0.579</v>
          </cell>
          <cell r="L107" t="str">
            <v>0.6658</v>
          </cell>
          <cell r="M107" t="str">
            <v>0.6208</v>
          </cell>
          <cell r="N107" t="str">
            <v>0.6249</v>
          </cell>
        </row>
        <row r="108">
          <cell r="A108" t="str">
            <v>113001028483</v>
          </cell>
          <cell r="B108" t="str">
            <v>INSTITUCION EDUCATIVA CASD MANUELA BELTRAN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160</v>
          </cell>
          <cell r="H108" t="str">
            <v>155</v>
          </cell>
          <cell r="I108" t="str">
            <v>0.6386</v>
          </cell>
          <cell r="J108" t="str">
            <v>0.6117</v>
          </cell>
          <cell r="K108" t="str">
            <v>0.5819</v>
          </cell>
          <cell r="L108" t="str">
            <v>0.6805</v>
          </cell>
          <cell r="M108" t="str">
            <v>0.581</v>
          </cell>
          <cell r="N108" t="str">
            <v>0.6245</v>
          </cell>
        </row>
        <row r="109">
          <cell r="A109" t="str">
            <v>113001030093</v>
          </cell>
          <cell r="B109" t="str">
            <v>INSTITUCION EDUCATIVA FUNDACION PIES DESCALZOS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151</v>
          </cell>
          <cell r="H109" t="str">
            <v>149</v>
          </cell>
          <cell r="I109" t="str">
            <v>0.6337</v>
          </cell>
          <cell r="J109" t="str">
            <v>0.6076</v>
          </cell>
          <cell r="K109" t="str">
            <v>0.5851</v>
          </cell>
          <cell r="L109" t="str">
            <v>0.6632</v>
          </cell>
          <cell r="M109" t="str">
            <v>0.6008</v>
          </cell>
          <cell r="N109" t="str">
            <v>0.6207</v>
          </cell>
        </row>
        <row r="110">
          <cell r="A110" t="str">
            <v>113001000852</v>
          </cell>
          <cell r="B110" t="str">
            <v>INSTITUCION EDUCATIVA NUESTRA SRA DEL CARMEN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705</v>
          </cell>
          <cell r="H110" t="str">
            <v>686</v>
          </cell>
          <cell r="I110" t="str">
            <v>0.6267</v>
          </cell>
          <cell r="J110" t="str">
            <v>0.6061</v>
          </cell>
          <cell r="K110" t="str">
            <v>0.5841</v>
          </cell>
          <cell r="L110" t="str">
            <v>0.6705</v>
          </cell>
          <cell r="M110" t="str">
            <v>0.5992</v>
          </cell>
          <cell r="N110" t="str">
            <v>0.6201</v>
          </cell>
        </row>
        <row r="111">
          <cell r="A111" t="str">
            <v>113001004149</v>
          </cell>
          <cell r="B111" t="str">
            <v>INSTITUCION EDUCATIVA JUAN JOSE NIETO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D</v>
          </cell>
          <cell r="G111" t="str">
            <v>503</v>
          </cell>
          <cell r="H111" t="str">
            <v>483</v>
          </cell>
          <cell r="I111" t="str">
            <v>0.6262</v>
          </cell>
          <cell r="J111" t="str">
            <v>0.5931</v>
          </cell>
          <cell r="K111" t="str">
            <v>0.5823</v>
          </cell>
          <cell r="L111" t="str">
            <v>0.677</v>
          </cell>
          <cell r="M111" t="str">
            <v>0.6069</v>
          </cell>
          <cell r="N111" t="str">
            <v>0.6187</v>
          </cell>
        </row>
        <row r="112">
          <cell r="A112" t="str">
            <v>113001001697</v>
          </cell>
          <cell r="B112" t="str">
            <v>INSTITUCION EDUCATIVA MANUELA BELTRAN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D</v>
          </cell>
          <cell r="G112" t="str">
            <v>303</v>
          </cell>
          <cell r="H112" t="str">
            <v>295</v>
          </cell>
          <cell r="I112" t="str">
            <v>0.639</v>
          </cell>
          <cell r="J112" t="str">
            <v>0.6071</v>
          </cell>
          <cell r="K112" t="str">
            <v>0.5733</v>
          </cell>
          <cell r="L112" t="str">
            <v>0.6584</v>
          </cell>
          <cell r="M112" t="str">
            <v>0.5919</v>
          </cell>
          <cell r="N112" t="str">
            <v>0.6173</v>
          </cell>
        </row>
        <row r="113">
          <cell r="A113" t="str">
            <v>113001002952</v>
          </cell>
          <cell r="B113" t="str">
            <v>INSTITUCION EDUCATIVA DE TERNERA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D</v>
          </cell>
          <cell r="G113" t="str">
            <v>204</v>
          </cell>
          <cell r="H113" t="str">
            <v>198</v>
          </cell>
          <cell r="I113" t="str">
            <v>0.6202</v>
          </cell>
          <cell r="J113" t="str">
            <v>0.5912</v>
          </cell>
          <cell r="K113" t="str">
            <v>0.5862</v>
          </cell>
          <cell r="L113" t="str">
            <v>0.6744</v>
          </cell>
          <cell r="M113" t="str">
            <v>0.6029</v>
          </cell>
          <cell r="N113" t="str">
            <v>0.6168</v>
          </cell>
        </row>
        <row r="114">
          <cell r="A114" t="str">
            <v>313001008500</v>
          </cell>
          <cell r="B114" t="str">
            <v>CORP. EDUC. JORGE ELIECER GAITAN DE C/GENA - Sede Única</v>
          </cell>
          <cell r="C114" t="str">
            <v>Establecimiento</v>
          </cell>
          <cell r="D114" t="str">
            <v>CARTAGENA DE INDIAS (BOLIVAR)</v>
          </cell>
          <cell r="E114" t="str">
            <v>NO OFICIAL</v>
          </cell>
          <cell r="F114" t="str">
            <v>D</v>
          </cell>
          <cell r="G114" t="str">
            <v>23</v>
          </cell>
          <cell r="H114" t="str">
            <v>23</v>
          </cell>
          <cell r="I114" t="str">
            <v>0.6187</v>
          </cell>
          <cell r="J114" t="str">
            <v>0.6107</v>
          </cell>
          <cell r="K114" t="str">
            <v>0.5738</v>
          </cell>
          <cell r="L114" t="str">
            <v>0.6596</v>
          </cell>
          <cell r="M114" t="str">
            <v>0.6214</v>
          </cell>
          <cell r="N114" t="str">
            <v>0.6161</v>
          </cell>
        </row>
        <row r="115">
          <cell r="A115" t="str">
            <v>413001013176</v>
          </cell>
          <cell r="B115" t="str">
            <v>FUNDACION EDUCATIVA INSTITUTO ECOLÓGICO BARBACOAS - Sede Única</v>
          </cell>
          <cell r="C115" t="str">
            <v>Establecimiento</v>
          </cell>
          <cell r="D115" t="str">
            <v>CARTAGENA DE INDIAS (BOLIVAR)</v>
          </cell>
          <cell r="E115" t="str">
            <v>NO OFICIAL</v>
          </cell>
          <cell r="F115" t="str">
            <v>D</v>
          </cell>
          <cell r="G115" t="str">
            <v>78</v>
          </cell>
          <cell r="H115" t="str">
            <v>78</v>
          </cell>
          <cell r="I115" t="str">
            <v>0.6356</v>
          </cell>
          <cell r="J115" t="str">
            <v>0.6112</v>
          </cell>
          <cell r="K115" t="str">
            <v>0.5756</v>
          </cell>
          <cell r="L115" t="str">
            <v>0.6448</v>
          </cell>
          <cell r="M115" t="str">
            <v>0.5717</v>
          </cell>
          <cell r="N115" t="str">
            <v>0.6133</v>
          </cell>
        </row>
        <row r="116">
          <cell r="A116" t="str">
            <v>113001028927</v>
          </cell>
          <cell r="B116" t="str">
            <v>INSTITUCION EDUCATIVA CIUDADELA 2000 -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D</v>
          </cell>
          <cell r="G116" t="str">
            <v>341</v>
          </cell>
          <cell r="H116" t="str">
            <v>335</v>
          </cell>
          <cell r="I116" t="str">
            <v>0.6294</v>
          </cell>
          <cell r="J116" t="str">
            <v>0.594</v>
          </cell>
          <cell r="K116" t="str">
            <v>0.5717</v>
          </cell>
          <cell r="L116" t="str">
            <v>0.6686</v>
          </cell>
          <cell r="M116" t="str">
            <v>0.5638</v>
          </cell>
          <cell r="N116" t="str">
            <v>0.6119</v>
          </cell>
        </row>
        <row r="117">
          <cell r="A117" t="str">
            <v>113001002812</v>
          </cell>
          <cell r="B117" t="str">
            <v>INSTITUCION EDUCATIVA MARIA REINA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D</v>
          </cell>
          <cell r="G117" t="str">
            <v>282</v>
          </cell>
          <cell r="H117" t="str">
            <v>278</v>
          </cell>
          <cell r="I117" t="str">
            <v>0.626</v>
          </cell>
          <cell r="J117" t="str">
            <v>0.5925</v>
          </cell>
          <cell r="K117" t="str">
            <v>0.5736</v>
          </cell>
          <cell r="L117" t="str">
            <v>0.6594</v>
          </cell>
          <cell r="M117" t="str">
            <v>0.5948</v>
          </cell>
          <cell r="N117" t="str">
            <v>0.6115</v>
          </cell>
        </row>
        <row r="118">
          <cell r="A118" t="str">
            <v>213001000245</v>
          </cell>
          <cell r="B118" t="str">
            <v>INSTITUCION EDUCATIVA TIERRA BAJA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D</v>
          </cell>
          <cell r="G118" t="str">
            <v>67</v>
          </cell>
          <cell r="H118" t="str">
            <v>67</v>
          </cell>
          <cell r="I118" t="str">
            <v>0.6231</v>
          </cell>
          <cell r="J118" t="str">
            <v>0.5857</v>
          </cell>
          <cell r="K118" t="str">
            <v>0.5695</v>
          </cell>
          <cell r="L118" t="str">
            <v>0.6787</v>
          </cell>
          <cell r="M118" t="str">
            <v>0.5703</v>
          </cell>
          <cell r="N118" t="str">
            <v>0.6109</v>
          </cell>
        </row>
        <row r="119">
          <cell r="A119" t="str">
            <v>113001000241</v>
          </cell>
          <cell r="B119" t="str">
            <v>INSTITUCION EDUCATIVA NUESTRO ESFUERZO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D</v>
          </cell>
          <cell r="G119" t="str">
            <v>277</v>
          </cell>
          <cell r="H119" t="str">
            <v>268</v>
          </cell>
          <cell r="I119" t="str">
            <v>0.6313</v>
          </cell>
          <cell r="J119" t="str">
            <v>0.6051</v>
          </cell>
          <cell r="K119" t="str">
            <v>0.566</v>
          </cell>
          <cell r="L119" t="str">
            <v>0.6516</v>
          </cell>
          <cell r="M119" t="str">
            <v>0.5788</v>
          </cell>
          <cell r="N119" t="str">
            <v>0.6108</v>
          </cell>
        </row>
        <row r="120">
          <cell r="A120" t="str">
            <v>313001028098</v>
          </cell>
          <cell r="B120" t="str">
            <v>INSTITUCION EDUCATIVA LOS ANGELES - Sede Única</v>
          </cell>
          <cell r="C120" t="str">
            <v>Establecimiento</v>
          </cell>
          <cell r="D120" t="str">
            <v>CARTAGENA DE INDIAS (BOLIVAR)</v>
          </cell>
          <cell r="E120" t="str">
            <v>NO OFICIAL</v>
          </cell>
          <cell r="F120" t="str">
            <v>D</v>
          </cell>
          <cell r="G120" t="str">
            <v>39</v>
          </cell>
          <cell r="H120" t="str">
            <v>38</v>
          </cell>
          <cell r="I120" t="str">
            <v>0.6138</v>
          </cell>
          <cell r="J120" t="str">
            <v>0.5805</v>
          </cell>
          <cell r="K120" t="str">
            <v>0.5864</v>
          </cell>
          <cell r="L120" t="str">
            <v>0.6489</v>
          </cell>
          <cell r="M120" t="str">
            <v>0.6516</v>
          </cell>
          <cell r="N120" t="str">
            <v>0.6108</v>
          </cell>
        </row>
        <row r="121">
          <cell r="A121" t="str">
            <v>113001000879</v>
          </cell>
          <cell r="B121" t="str">
            <v>INSTITUCION EDUCATIVA SANTA MARIA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D</v>
          </cell>
          <cell r="G121" t="str">
            <v>405</v>
          </cell>
          <cell r="H121" t="str">
            <v>394</v>
          </cell>
          <cell r="I121" t="str">
            <v>0.6137</v>
          </cell>
          <cell r="J121" t="str">
            <v>0.5941</v>
          </cell>
          <cell r="K121" t="str">
            <v>0.5753</v>
          </cell>
          <cell r="L121" t="str">
            <v>0.6569</v>
          </cell>
          <cell r="M121" t="str">
            <v>0.5781</v>
          </cell>
          <cell r="N121" t="str">
            <v>0.6076</v>
          </cell>
        </row>
        <row r="122">
          <cell r="A122" t="str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178</v>
          </cell>
          <cell r="H122" t="str">
            <v>178</v>
          </cell>
          <cell r="I122" t="str">
            <v>0.6112</v>
          </cell>
          <cell r="J122" t="str">
            <v>0.5833</v>
          </cell>
          <cell r="K122" t="str">
            <v>0.5704</v>
          </cell>
          <cell r="L122" t="str">
            <v>0.6703</v>
          </cell>
          <cell r="M122" t="str">
            <v>0.5752</v>
          </cell>
          <cell r="N122" t="str">
            <v>0.6062</v>
          </cell>
        </row>
        <row r="123">
          <cell r="A123" t="str">
            <v>313001027059</v>
          </cell>
          <cell r="B123" t="str">
            <v>CONC. ESCOLAR BERTHA SUTTNER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173</v>
          </cell>
          <cell r="H123" t="str">
            <v>167</v>
          </cell>
          <cell r="I123" t="str">
            <v>0.6242</v>
          </cell>
          <cell r="J123" t="str">
            <v>0.6026</v>
          </cell>
          <cell r="K123" t="str">
            <v>0.5676</v>
          </cell>
          <cell r="L123" t="str">
            <v>0.6484</v>
          </cell>
          <cell r="M123" t="str">
            <v>0.551</v>
          </cell>
          <cell r="N123" t="str">
            <v>0.6061</v>
          </cell>
        </row>
        <row r="124">
          <cell r="A124" t="str">
            <v>113001009281</v>
          </cell>
          <cell r="B124" t="str">
            <v>INSTITUCION EDUCATIVA VILLA ESTRELLA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D</v>
          </cell>
          <cell r="G124" t="str">
            <v>171</v>
          </cell>
          <cell r="H124" t="str">
            <v>164</v>
          </cell>
          <cell r="I124" t="str">
            <v>0.6016</v>
          </cell>
          <cell r="J124" t="str">
            <v>0.5939</v>
          </cell>
          <cell r="K124" t="str">
            <v>0.5715</v>
          </cell>
          <cell r="L124" t="str">
            <v>0.6618</v>
          </cell>
          <cell r="M124" t="str">
            <v>0.582</v>
          </cell>
          <cell r="N124" t="str">
            <v>0.6053</v>
          </cell>
        </row>
        <row r="125">
          <cell r="A125" t="str">
            <v>113001002413</v>
          </cell>
          <cell r="B125" t="str">
            <v>INSTITUCION EDUCATIVA MADRE LAURA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D</v>
          </cell>
          <cell r="G125" t="str">
            <v>354</v>
          </cell>
          <cell r="H125" t="str">
            <v>344</v>
          </cell>
          <cell r="I125" t="str">
            <v>0.6179</v>
          </cell>
          <cell r="J125" t="str">
            <v>0.5892</v>
          </cell>
          <cell r="K125" t="str">
            <v>0.5488</v>
          </cell>
          <cell r="L125" t="str">
            <v>0.6503</v>
          </cell>
          <cell r="M125" t="str">
            <v>0.6022</v>
          </cell>
          <cell r="N125" t="str">
            <v>0.6016</v>
          </cell>
        </row>
        <row r="126">
          <cell r="A126" t="str">
            <v>313001028639</v>
          </cell>
          <cell r="B126" t="str">
            <v>INST. CENTRAL DE COLOMBIA PARA ADULTOS  (513001004018) - Sede Única</v>
          </cell>
          <cell r="C126" t="str">
            <v>Establecimiento</v>
          </cell>
          <cell r="D126" t="str">
            <v>CARTAGENA DE INDIAS (BOLIVAR)</v>
          </cell>
          <cell r="E126" t="str">
            <v>NO OFICIAL</v>
          </cell>
          <cell r="F126" t="str">
            <v>D</v>
          </cell>
          <cell r="G126" t="str">
            <v>179</v>
          </cell>
          <cell r="H126" t="str">
            <v>162</v>
          </cell>
          <cell r="I126" t="str">
            <v>0.6104</v>
          </cell>
          <cell r="J126" t="str">
            <v>0.5732</v>
          </cell>
          <cell r="K126" t="str">
            <v>0.5483</v>
          </cell>
          <cell r="L126" t="str">
            <v>0.6655</v>
          </cell>
          <cell r="M126" t="str">
            <v>0.624</v>
          </cell>
          <cell r="N126" t="str">
            <v>0.6012</v>
          </cell>
        </row>
        <row r="127">
          <cell r="A127" t="str">
            <v>113001030085</v>
          </cell>
          <cell r="B127" t="str">
            <v>INSTITUCION EDUCATIVA MANDELA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219</v>
          </cell>
          <cell r="H127" t="str">
            <v>212</v>
          </cell>
          <cell r="I127" t="str">
            <v>0.6166</v>
          </cell>
          <cell r="J127" t="str">
            <v>0.5674</v>
          </cell>
          <cell r="K127" t="str">
            <v>0.5555</v>
          </cell>
          <cell r="L127" t="str">
            <v>0.6622</v>
          </cell>
          <cell r="M127" t="str">
            <v>0.5944</v>
          </cell>
          <cell r="N127" t="str">
            <v>0.5999</v>
          </cell>
        </row>
        <row r="128">
          <cell r="A128" t="str">
            <v>213001002809</v>
          </cell>
          <cell r="B128" t="str">
            <v>INSTITUCION EDUCATIVA DE BAYUNCA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D</v>
          </cell>
          <cell r="G128" t="str">
            <v>543</v>
          </cell>
          <cell r="H128" t="str">
            <v>529</v>
          </cell>
          <cell r="I128" t="str">
            <v>0.6227</v>
          </cell>
          <cell r="J128" t="str">
            <v>0.5857</v>
          </cell>
          <cell r="K128" t="str">
            <v>0.5594</v>
          </cell>
          <cell r="L128" t="str">
            <v>0.6321</v>
          </cell>
          <cell r="M128" t="str">
            <v>0.5592</v>
          </cell>
          <cell r="N128" t="str">
            <v>0.5968</v>
          </cell>
        </row>
        <row r="129">
          <cell r="A129" t="str">
            <v>213001002809</v>
          </cell>
          <cell r="B129" t="str">
            <v>INSTITUCION EDUCATIVA DE BAYUNCA - INSTITUCION EDUCATIVA DE BAYUNCA</v>
          </cell>
          <cell r="C129" t="str">
            <v>Sede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372</v>
          </cell>
          <cell r="H129" t="str">
            <v>359</v>
          </cell>
          <cell r="I129" t="str">
            <v>0.6067</v>
          </cell>
          <cell r="J129" t="str">
            <v>0.5801</v>
          </cell>
          <cell r="K129" t="str">
            <v>0.5569</v>
          </cell>
          <cell r="L129" t="str">
            <v>0.6269</v>
          </cell>
          <cell r="M129" t="str">
            <v>0.5446</v>
          </cell>
          <cell r="N129" t="str">
            <v>0.5889</v>
          </cell>
        </row>
        <row r="130">
          <cell r="A130" t="str">
            <v>113001000259</v>
          </cell>
          <cell r="B130" t="str">
            <v>INSTITUCIÓN EDUCATIVA VALORES UNIDOS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183</v>
          </cell>
          <cell r="H130" t="str">
            <v>174</v>
          </cell>
          <cell r="I130" t="str">
            <v>0.5956</v>
          </cell>
          <cell r="J130" t="str">
            <v>0.5719</v>
          </cell>
          <cell r="K130" t="str">
            <v>0.5782</v>
          </cell>
          <cell r="L130" t="str">
            <v>0.6529</v>
          </cell>
          <cell r="M130" t="str">
            <v>0.5582</v>
          </cell>
          <cell r="N130" t="str">
            <v>0.5964</v>
          </cell>
        </row>
        <row r="131">
          <cell r="A131" t="str">
            <v>113001028919</v>
          </cell>
          <cell r="B131" t="str">
            <v>INSTITUCION EDUCATIVA NUEVO BOSQUE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368</v>
          </cell>
          <cell r="H131" t="str">
            <v>351</v>
          </cell>
          <cell r="I131" t="str">
            <v>0.6008</v>
          </cell>
          <cell r="J131" t="str">
            <v>0.579</v>
          </cell>
          <cell r="K131" t="str">
            <v>0.554</v>
          </cell>
          <cell r="L131" t="str">
            <v>0.6518</v>
          </cell>
          <cell r="M131" t="str">
            <v>0.5953</v>
          </cell>
          <cell r="N131" t="str">
            <v>0.5963</v>
          </cell>
        </row>
        <row r="132">
          <cell r="A132" t="str">
            <v>313001004750</v>
          </cell>
          <cell r="B132" t="str">
            <v>INSTITUCION EDUCATIVA MADRE GABRIELA DE SAN MARTIN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365</v>
          </cell>
          <cell r="H132" t="str">
            <v>356</v>
          </cell>
          <cell r="I132" t="str">
            <v>0.6159</v>
          </cell>
          <cell r="J132" t="str">
            <v>0.5762</v>
          </cell>
          <cell r="K132" t="str">
            <v>0.55</v>
          </cell>
          <cell r="L132" t="str">
            <v>0.6545</v>
          </cell>
          <cell r="M132" t="str">
            <v>0.5467</v>
          </cell>
          <cell r="N132" t="str">
            <v>0.5951</v>
          </cell>
        </row>
        <row r="133">
          <cell r="A133" t="str">
            <v>313001013431</v>
          </cell>
          <cell r="B133" t="str">
            <v>CORP INST PROGRESO SOCIAL (ANTES INST. MIXTO LOS PAYASITOS - Sede Única</v>
          </cell>
          <cell r="C133" t="str">
            <v>Establecimiento</v>
          </cell>
          <cell r="D133" t="str">
            <v>CARTAGENA DE INDIAS (BOLIVAR)</v>
          </cell>
          <cell r="E133" t="str">
            <v>NO OFICIAL</v>
          </cell>
          <cell r="F133" t="str">
            <v>D</v>
          </cell>
          <cell r="G133" t="str">
            <v>39</v>
          </cell>
          <cell r="H133" t="str">
            <v>38</v>
          </cell>
          <cell r="I133" t="str">
            <v>0.6103</v>
          </cell>
          <cell r="J133" t="str">
            <v>0.5623</v>
          </cell>
          <cell r="K133" t="str">
            <v>0.562</v>
          </cell>
          <cell r="L133" t="str">
            <v>0.6483</v>
          </cell>
          <cell r="M133" t="str">
            <v>0.5466</v>
          </cell>
          <cell r="N133" t="str">
            <v>0.5919</v>
          </cell>
        </row>
        <row r="134">
          <cell r="A134" t="str">
            <v>113001030212</v>
          </cell>
          <cell r="B134" t="str">
            <v>INSTITUCION EDUCATIVA BICENTENARIO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295</v>
          </cell>
          <cell r="H134" t="str">
            <v>294</v>
          </cell>
          <cell r="I134" t="str">
            <v>0.5989</v>
          </cell>
          <cell r="J134" t="str">
            <v>0.5731</v>
          </cell>
          <cell r="K134" t="str">
            <v>0.5545</v>
          </cell>
          <cell r="L134" t="str">
            <v>0.6402</v>
          </cell>
          <cell r="M134" t="str">
            <v>0.5579</v>
          </cell>
          <cell r="N134" t="str">
            <v>0.5891</v>
          </cell>
        </row>
        <row r="135">
          <cell r="A135" t="str">
            <v>113001002120</v>
          </cell>
          <cell r="B135" t="str">
            <v>INSTITUCION EDUCATIVA HIJOS DE MARIA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339</v>
          </cell>
          <cell r="H135" t="str">
            <v>332</v>
          </cell>
          <cell r="I135" t="str">
            <v>0.6049</v>
          </cell>
          <cell r="J135" t="str">
            <v>0.5752</v>
          </cell>
          <cell r="K135" t="str">
            <v>0.5463</v>
          </cell>
          <cell r="L135" t="str">
            <v>0.6366</v>
          </cell>
          <cell r="M135" t="str">
            <v>0.56</v>
          </cell>
          <cell r="N135" t="str">
            <v>0.5884</v>
          </cell>
        </row>
        <row r="136">
          <cell r="A136" t="str">
            <v>313001008933</v>
          </cell>
          <cell r="B136" t="str">
            <v>INST. COLOMBO HOLANDES - Sede Única</v>
          </cell>
          <cell r="C136" t="str">
            <v>Establecimiento</v>
          </cell>
          <cell r="D136" t="str">
            <v>CARTAGENA DE INDIAS (BOLIVAR)</v>
          </cell>
          <cell r="E136" t="str">
            <v>NO OFICIAL</v>
          </cell>
          <cell r="F136" t="str">
            <v>D</v>
          </cell>
          <cell r="G136" t="str">
            <v>63</v>
          </cell>
          <cell r="H136" t="str">
            <v>62</v>
          </cell>
          <cell r="I136" t="str">
            <v>0.6067</v>
          </cell>
          <cell r="J136" t="str">
            <v>0.5645</v>
          </cell>
          <cell r="K136" t="str">
            <v>0.5443</v>
          </cell>
          <cell r="L136" t="str">
            <v>0.6376</v>
          </cell>
          <cell r="M136" t="str">
            <v>0.5846</v>
          </cell>
          <cell r="N136" t="str">
            <v>0.588</v>
          </cell>
        </row>
        <row r="137">
          <cell r="A137" t="str">
            <v>113001020969</v>
          </cell>
          <cell r="B137" t="str">
            <v>INSTITUCION EDUCATIVA FRANCISCO DE PAULA SANTANDER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171</v>
          </cell>
          <cell r="H137" t="str">
            <v>168</v>
          </cell>
          <cell r="I137" t="str">
            <v>0.6023</v>
          </cell>
          <cell r="J137" t="str">
            <v>0.5728</v>
          </cell>
          <cell r="K137" t="str">
            <v>0.5346</v>
          </cell>
          <cell r="L137" t="str">
            <v>0.6393</v>
          </cell>
          <cell r="M137" t="str">
            <v>0.5825</v>
          </cell>
          <cell r="N137" t="str">
            <v>0.5869</v>
          </cell>
        </row>
        <row r="138">
          <cell r="A138" t="str">
            <v>113001028421</v>
          </cell>
          <cell r="B138" t="str">
            <v>INSTITUCION EDUCATIVA 14 DE FEBRERO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204</v>
          </cell>
          <cell r="H138" t="str">
            <v>197</v>
          </cell>
          <cell r="I138" t="str">
            <v>0.6021</v>
          </cell>
          <cell r="J138" t="str">
            <v>0.5738</v>
          </cell>
          <cell r="K138" t="str">
            <v>0.5423</v>
          </cell>
          <cell r="L138" t="str">
            <v>0.6392</v>
          </cell>
          <cell r="M138" t="str">
            <v>0.5339</v>
          </cell>
          <cell r="N138" t="str">
            <v>0.5851</v>
          </cell>
        </row>
        <row r="139">
          <cell r="A139" t="str">
            <v>313001013783</v>
          </cell>
          <cell r="B139" t="str">
            <v>CONC. ESCOLAR BERNARDO FOERGEN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68</v>
          </cell>
          <cell r="H139" t="str">
            <v>61</v>
          </cell>
          <cell r="I139" t="str">
            <v>0.6018</v>
          </cell>
          <cell r="J139" t="str">
            <v>0.5909</v>
          </cell>
          <cell r="K139" t="str">
            <v>0.5304</v>
          </cell>
          <cell r="L139" t="str">
            <v>0.6289</v>
          </cell>
          <cell r="M139" t="str">
            <v>0.531</v>
          </cell>
          <cell r="N139" t="str">
            <v>0.5836</v>
          </cell>
        </row>
        <row r="140">
          <cell r="A140" t="str">
            <v>113001001727</v>
          </cell>
          <cell r="B140" t="str">
            <v>INSTITUCION EDUCATIVA REPUBLICA DEL LIBANO - Sede Única</v>
          </cell>
          <cell r="C140" t="str">
            <v>Establecimiento</v>
          </cell>
          <cell r="D140" t="str">
            <v>CARTAGENA DE INDIAS (BOLIVAR)</v>
          </cell>
          <cell r="E140" t="str">
            <v>OFICIAL</v>
          </cell>
          <cell r="F140" t="str">
            <v>D</v>
          </cell>
          <cell r="G140" t="str">
            <v>275</v>
          </cell>
          <cell r="H140" t="str">
            <v>266</v>
          </cell>
          <cell r="I140" t="str">
            <v>0.5948</v>
          </cell>
          <cell r="J140" t="str">
            <v>0.5655</v>
          </cell>
          <cell r="K140" t="str">
            <v>0.5479</v>
          </cell>
          <cell r="L140" t="str">
            <v>0.6316</v>
          </cell>
          <cell r="M140" t="str">
            <v>0.5613</v>
          </cell>
          <cell r="N140" t="str">
            <v>0.5831</v>
          </cell>
        </row>
        <row r="141">
          <cell r="A141" t="str">
            <v>113001004254</v>
          </cell>
          <cell r="B141" t="str">
            <v>INSTITUCION EDUCATIVA FULGENCIO LEQUERICA  VELEZ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219</v>
          </cell>
          <cell r="H141" t="str">
            <v>208</v>
          </cell>
          <cell r="I141" t="str">
            <v>0.6021</v>
          </cell>
          <cell r="J141" t="str">
            <v>0.5647</v>
          </cell>
          <cell r="K141" t="str">
            <v>0.5389</v>
          </cell>
          <cell r="L141" t="str">
            <v>0.6292</v>
          </cell>
          <cell r="M141" t="str">
            <v>0.5666</v>
          </cell>
          <cell r="N141" t="str">
            <v>0.5824</v>
          </cell>
        </row>
        <row r="142">
          <cell r="A142" t="str">
            <v>113001001581</v>
          </cell>
          <cell r="B142" t="str">
            <v>INSTITUCION EDUCATIVA DE FREDONIA - Sede Única</v>
          </cell>
          <cell r="C142" t="str">
            <v>Establecimiento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182</v>
          </cell>
          <cell r="H142" t="str">
            <v>162</v>
          </cell>
          <cell r="I142" t="str">
            <v>0.5851</v>
          </cell>
          <cell r="J142" t="str">
            <v>0.5726</v>
          </cell>
          <cell r="K142" t="str">
            <v>0.5564</v>
          </cell>
          <cell r="L142" t="str">
            <v>0.6146</v>
          </cell>
          <cell r="M142" t="str">
            <v>0.5384</v>
          </cell>
          <cell r="N142" t="str">
            <v>0.5788</v>
          </cell>
        </row>
        <row r="143">
          <cell r="A143" t="str">
            <v>313001012868</v>
          </cell>
          <cell r="B143" t="str">
            <v>CORPORACION TECNICA INSTITUTO ROCHY - Sede Única</v>
          </cell>
          <cell r="C143" t="str">
            <v>Establecimiento</v>
          </cell>
          <cell r="D143" t="str">
            <v>CARTAGENA DE INDIAS (BOLIVAR)</v>
          </cell>
          <cell r="E143" t="str">
            <v>NO OFICIAL</v>
          </cell>
          <cell r="F143" t="str">
            <v>D</v>
          </cell>
          <cell r="G143" t="str">
            <v>78</v>
          </cell>
          <cell r="H143" t="str">
            <v>77</v>
          </cell>
          <cell r="I143" t="str">
            <v>0.5942</v>
          </cell>
          <cell r="J143" t="str">
            <v>0.5628</v>
          </cell>
          <cell r="K143" t="str">
            <v>0.5275</v>
          </cell>
          <cell r="L143" t="str">
            <v>0.6251</v>
          </cell>
          <cell r="M143" t="str">
            <v>0.5902</v>
          </cell>
          <cell r="N143" t="str">
            <v>0.5784</v>
          </cell>
        </row>
        <row r="144">
          <cell r="A144" t="str">
            <v>313001029868</v>
          </cell>
          <cell r="B144" t="str">
            <v>INSTITUTO EDUCATIVO TECNOCIENCIAS REGIÓN CARIBE - Sede Única</v>
          </cell>
          <cell r="C144" t="str">
            <v>Establecimiento</v>
          </cell>
          <cell r="D144" t="str">
            <v>CARTAGENA DE INDIAS (BOLIVAR)</v>
          </cell>
          <cell r="E144" t="str">
            <v>NO OFICIAL</v>
          </cell>
          <cell r="F144" t="str">
            <v>D</v>
          </cell>
          <cell r="G144" t="str">
            <v>110</v>
          </cell>
          <cell r="H144" t="str">
            <v>103</v>
          </cell>
          <cell r="I144" t="str">
            <v>0.5704</v>
          </cell>
          <cell r="J144" t="str">
            <v>0.5646</v>
          </cell>
          <cell r="K144" t="str">
            <v>0.5283</v>
          </cell>
          <cell r="L144" t="str">
            <v>0.6364</v>
          </cell>
          <cell r="M144" t="str">
            <v>0.6007</v>
          </cell>
          <cell r="N144" t="str">
            <v>0.5769</v>
          </cell>
        </row>
        <row r="145">
          <cell r="A145" t="str">
            <v>213001007797</v>
          </cell>
          <cell r="B145" t="str">
            <v>INSTITUCION EDUCATIVA SAN JUAN DE DAMASCO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214</v>
          </cell>
          <cell r="H145" t="str">
            <v>206</v>
          </cell>
          <cell r="I145" t="str">
            <v>0.5836</v>
          </cell>
          <cell r="J145" t="str">
            <v>0.5601</v>
          </cell>
          <cell r="K145" t="str">
            <v>0.5415</v>
          </cell>
          <cell r="L145" t="str">
            <v>0.6266</v>
          </cell>
          <cell r="M145" t="str">
            <v>0.5627</v>
          </cell>
          <cell r="N145" t="str">
            <v>0.5768</v>
          </cell>
        </row>
        <row r="146">
          <cell r="A146" t="str">
            <v>113001012427</v>
          </cell>
          <cell r="B146" t="str">
            <v>INSTITUCION EDUCATIVA MANUELA VERGARA DE CURI - Sede Única</v>
          </cell>
          <cell r="C146" t="str">
            <v>Establecimiento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197</v>
          </cell>
          <cell r="H146" t="str">
            <v>187</v>
          </cell>
          <cell r="I146" t="str">
            <v>0.6051</v>
          </cell>
          <cell r="J146" t="str">
            <v>0.5689</v>
          </cell>
          <cell r="K146" t="str">
            <v>0.5221</v>
          </cell>
          <cell r="L146" t="str">
            <v>0.6239</v>
          </cell>
          <cell r="M146" t="str">
            <v>0.5354</v>
          </cell>
          <cell r="N146" t="str">
            <v>0.5765</v>
          </cell>
        </row>
        <row r="147">
          <cell r="A147" t="str">
            <v>213001009048</v>
          </cell>
          <cell r="B147" t="str">
            <v>INSTITUCION EDUCATIVA TECNICA DE PASACABALLOS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281</v>
          </cell>
          <cell r="H147" t="str">
            <v>277</v>
          </cell>
          <cell r="I147" t="str">
            <v>0.5808</v>
          </cell>
          <cell r="J147" t="str">
            <v>0.5658</v>
          </cell>
          <cell r="K147" t="str">
            <v>0.5275</v>
          </cell>
          <cell r="L147" t="str">
            <v>0.619</v>
          </cell>
          <cell r="M147" t="str">
            <v>0.583</v>
          </cell>
          <cell r="N147" t="str">
            <v>0.574</v>
          </cell>
        </row>
        <row r="148">
          <cell r="A148" t="str">
            <v>313001012744</v>
          </cell>
          <cell r="B148" t="str">
            <v>INSTITUTO  SKINNER II   (ANT.-JARD. INF. SKINNER II) - Sede Única</v>
          </cell>
          <cell r="C148" t="str">
            <v>Establecimiento</v>
          </cell>
          <cell r="D148" t="str">
            <v>CARTAGENA DE INDIAS (BOLIVAR)</v>
          </cell>
          <cell r="E148" t="str">
            <v>NO OFICIAL</v>
          </cell>
          <cell r="F148" t="str">
            <v>D</v>
          </cell>
          <cell r="G148" t="str">
            <v>120</v>
          </cell>
          <cell r="H148" t="str">
            <v>119</v>
          </cell>
          <cell r="I148" t="str">
            <v>0.5732</v>
          </cell>
          <cell r="J148" t="str">
            <v>0.5754</v>
          </cell>
          <cell r="K148" t="str">
            <v>0.5284</v>
          </cell>
          <cell r="L148" t="str">
            <v>0.6225</v>
          </cell>
          <cell r="M148" t="str">
            <v>0.56</v>
          </cell>
          <cell r="N148" t="str">
            <v>0.5737</v>
          </cell>
        </row>
        <row r="149">
          <cell r="A149" t="str">
            <v>113001007199</v>
          </cell>
          <cell r="B149" t="str">
            <v>INSTITUCION EDUCATIVA FE Y ALEGRIA LAS AMERICAS - Sede Única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498</v>
          </cell>
          <cell r="H149" t="str">
            <v>469</v>
          </cell>
          <cell r="I149" t="str">
            <v>0.5805</v>
          </cell>
          <cell r="J149" t="str">
            <v>0.5576</v>
          </cell>
          <cell r="K149" t="str">
            <v>0.5294</v>
          </cell>
          <cell r="L149" t="str">
            <v>0.6214</v>
          </cell>
          <cell r="M149" t="str">
            <v>0.5601</v>
          </cell>
          <cell r="N149" t="str">
            <v>0.5713</v>
          </cell>
        </row>
        <row r="150">
          <cell r="A150" t="str">
            <v>113001008284</v>
          </cell>
          <cell r="B150" t="str">
            <v>INSTITUCION EDUCATIVA SAN FELIPE NERI - Sede Única</v>
          </cell>
          <cell r="C150" t="str">
            <v>Establecimiento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156</v>
          </cell>
          <cell r="H150" t="str">
            <v>144</v>
          </cell>
          <cell r="I150" t="str">
            <v>0.5808</v>
          </cell>
          <cell r="J150" t="str">
            <v>0.5481</v>
          </cell>
          <cell r="K150" t="str">
            <v>0.5333</v>
          </cell>
          <cell r="L150" t="str">
            <v>0.619</v>
          </cell>
          <cell r="M150" t="str">
            <v>0.5789</v>
          </cell>
          <cell r="N150" t="str">
            <v>0.571</v>
          </cell>
        </row>
        <row r="151">
          <cell r="A151" t="str">
            <v>113001001816</v>
          </cell>
          <cell r="B151" t="str">
            <v>INSTITUCION EDUCATIVA JOSE DE LA VEGA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550</v>
          </cell>
          <cell r="H151" t="str">
            <v>516</v>
          </cell>
          <cell r="I151" t="str">
            <v>0.5892</v>
          </cell>
          <cell r="J151" t="str">
            <v>0.5496</v>
          </cell>
          <cell r="K151" t="str">
            <v>0.5241</v>
          </cell>
          <cell r="L151" t="str">
            <v>0.6231</v>
          </cell>
          <cell r="M151" t="str">
            <v>0.5606</v>
          </cell>
          <cell r="N151" t="str">
            <v>0.5707</v>
          </cell>
        </row>
        <row r="152">
          <cell r="A152" t="str">
            <v>113001029095</v>
          </cell>
          <cell r="B152" t="str">
            <v>INSTITUCION EDUCATIVA FOCO ROJO - Sede Única</v>
          </cell>
          <cell r="C152" t="str">
            <v>Establecimiento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285</v>
          </cell>
          <cell r="H152" t="str">
            <v>271</v>
          </cell>
          <cell r="I152" t="str">
            <v>0.5773</v>
          </cell>
          <cell r="J152" t="str">
            <v>0.5588</v>
          </cell>
          <cell r="K152" t="str">
            <v>0.5348</v>
          </cell>
          <cell r="L152" t="str">
            <v>0.6192</v>
          </cell>
          <cell r="M152" t="str">
            <v>0.5495</v>
          </cell>
          <cell r="N152" t="str">
            <v>0.5707</v>
          </cell>
        </row>
        <row r="153">
          <cell r="A153" t="str">
            <v>213001007231</v>
          </cell>
          <cell r="B153" t="str">
            <v>INSTITUCION EDUCATIVA SAN FRANCISCO DE ASIS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595</v>
          </cell>
          <cell r="H153" t="str">
            <v>564</v>
          </cell>
          <cell r="I153" t="str">
            <v>0.5797</v>
          </cell>
          <cell r="J153" t="str">
            <v>0.5571</v>
          </cell>
          <cell r="K153" t="str">
            <v>0.5285</v>
          </cell>
          <cell r="L153" t="str">
            <v>0.6179</v>
          </cell>
          <cell r="M153" t="str">
            <v>0.5575</v>
          </cell>
          <cell r="N153" t="str">
            <v>0.5698</v>
          </cell>
        </row>
        <row r="154">
          <cell r="A154" t="str">
            <v>213001007533</v>
          </cell>
          <cell r="B154" t="str">
            <v>INSTITUCION EDUCATIVA NUEVA ESPERANZA ARROYO GRANDE - Sede Única</v>
          </cell>
          <cell r="C154" t="str">
            <v>Establecimiento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114</v>
          </cell>
          <cell r="H154" t="str">
            <v>113</v>
          </cell>
          <cell r="I154" t="str">
            <v>0.567</v>
          </cell>
          <cell r="J154" t="str">
            <v>0.5522</v>
          </cell>
          <cell r="K154" t="str">
            <v>0.5434</v>
          </cell>
          <cell r="L154" t="str">
            <v>0.6204</v>
          </cell>
          <cell r="M154" t="str">
            <v>0.5282</v>
          </cell>
          <cell r="N154" t="str">
            <v>0.5675</v>
          </cell>
        </row>
        <row r="155">
          <cell r="A155" t="str">
            <v>113001800263</v>
          </cell>
          <cell r="B155" t="str">
            <v>INSTITUCION EDUCATIVA EL SALVADOR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706</v>
          </cell>
          <cell r="H155" t="str">
            <v>682</v>
          </cell>
          <cell r="I155" t="str">
            <v>0.5758</v>
          </cell>
          <cell r="J155" t="str">
            <v>0.5582</v>
          </cell>
          <cell r="K155" t="str">
            <v>0.5229</v>
          </cell>
          <cell r="L155" t="str">
            <v>0.6201</v>
          </cell>
          <cell r="M155" t="str">
            <v>0.5418</v>
          </cell>
          <cell r="N155" t="str">
            <v>0.5671</v>
          </cell>
        </row>
        <row r="156">
          <cell r="A156" t="str">
            <v>113001800263</v>
          </cell>
          <cell r="B156" t="str">
            <v>INSTITUCION EDUCATIVA EL SALVADOR - INSTITUCION EDUCATIVA EL SALVADOR - SEDE PRINCIPAL</v>
          </cell>
          <cell r="C156" t="str">
            <v>Sede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204</v>
          </cell>
          <cell r="H156" t="str">
            <v>200</v>
          </cell>
          <cell r="I156" t="str">
            <v>0.5712</v>
          </cell>
          <cell r="J156" t="str">
            <v>0.5547</v>
          </cell>
          <cell r="K156" t="str">
            <v>0.5092</v>
          </cell>
          <cell r="L156" t="str">
            <v>0.6075</v>
          </cell>
          <cell r="M156" t="str">
            <v>0.5222</v>
          </cell>
          <cell r="N156" t="str">
            <v>0.5577</v>
          </cell>
        </row>
        <row r="157">
          <cell r="A157" t="str">
            <v>113001800328</v>
          </cell>
          <cell r="B157" t="str">
            <v>INSTITUCION EDUCATIVA EL SALVADOR - SEDE SAN JOSE</v>
          </cell>
          <cell r="C157" t="str">
            <v>Sede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254</v>
          </cell>
          <cell r="H157" t="str">
            <v>248</v>
          </cell>
          <cell r="I157" t="str">
            <v>0.6269</v>
          </cell>
          <cell r="J157" t="str">
            <v>0.6036</v>
          </cell>
          <cell r="K157" t="str">
            <v>0.577</v>
          </cell>
          <cell r="L157" t="str">
            <v>0.6657</v>
          </cell>
          <cell r="M157" t="str">
            <v>0.5808</v>
          </cell>
          <cell r="N157" t="str">
            <v>0.6154</v>
          </cell>
        </row>
        <row r="158">
          <cell r="A158" t="str">
            <v>113001800280</v>
          </cell>
          <cell r="B158" t="str">
            <v>INSTITUCION EDUCATIVA EL SALVADOR - SEDE HENEQUEN</v>
          </cell>
          <cell r="C158" t="str">
            <v>Sede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36</v>
          </cell>
          <cell r="H158" t="str">
            <v>33</v>
          </cell>
          <cell r="I158" t="str">
            <v>0.5099</v>
          </cell>
          <cell r="J158" t="str">
            <v>0.4909</v>
          </cell>
          <cell r="K158" t="str">
            <v>0.4736</v>
          </cell>
          <cell r="L158" t="str">
            <v>0.5701</v>
          </cell>
          <cell r="M158" t="str">
            <v>0.5134</v>
          </cell>
          <cell r="N158" t="str">
            <v>0.5113</v>
          </cell>
        </row>
        <row r="159">
          <cell r="A159" t="str">
            <v>113001800344</v>
          </cell>
          <cell r="B159" t="str">
            <v>INSTITUCION EDUCATIVA EL SALVADOR - SEDE LAS COLINAS</v>
          </cell>
          <cell r="C159" t="str">
            <v>Sede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79</v>
          </cell>
          <cell r="H159" t="str">
            <v>77</v>
          </cell>
          <cell r="I159" t="str">
            <v>0.5518</v>
          </cell>
          <cell r="J159" t="str">
            <v>0.5353</v>
          </cell>
          <cell r="K159" t="str">
            <v>0.4867</v>
          </cell>
          <cell r="L159" t="str">
            <v>0.5928</v>
          </cell>
          <cell r="M159" t="str">
            <v>0.5435</v>
          </cell>
          <cell r="N159" t="str">
            <v>0.5418</v>
          </cell>
        </row>
        <row r="160">
          <cell r="A160" t="str">
            <v>113001800352</v>
          </cell>
          <cell r="B160" t="str">
            <v>INSTITUCION EDUCATIVA EL SALVADOR - SEDE SAN NICOLAS</v>
          </cell>
          <cell r="C160" t="str">
            <v>Sede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80</v>
          </cell>
          <cell r="H160" t="str">
            <v>71</v>
          </cell>
          <cell r="I160" t="str">
            <v>0.5022</v>
          </cell>
          <cell r="J160" t="str">
            <v>0.49</v>
          </cell>
          <cell r="K160" t="str">
            <v>0.4588</v>
          </cell>
          <cell r="L160" t="str">
            <v>0.5633</v>
          </cell>
          <cell r="M160" t="str">
            <v>0.5042</v>
          </cell>
          <cell r="N160" t="str">
            <v>0.5036</v>
          </cell>
        </row>
        <row r="161">
          <cell r="A161" t="str">
            <v>113001800301</v>
          </cell>
          <cell r="B161" t="str">
            <v>INSTITUCION EDUCATIVA EL SALVADOR - SEDE LOS ROBLES</v>
          </cell>
          <cell r="C161" t="str">
            <v>Sede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53</v>
          </cell>
          <cell r="H161" t="str">
            <v>53</v>
          </cell>
          <cell r="I161" t="str">
            <v>0.5203</v>
          </cell>
          <cell r="J161" t="str">
            <v>0.5353</v>
          </cell>
          <cell r="K161" t="str">
            <v>0.4917</v>
          </cell>
          <cell r="L161" t="str">
            <v>0.6006</v>
          </cell>
          <cell r="M161" t="str">
            <v>0.4957</v>
          </cell>
          <cell r="N161" t="str">
            <v>0.5338</v>
          </cell>
        </row>
        <row r="162">
          <cell r="A162" t="str">
            <v>313001028829</v>
          </cell>
          <cell r="B162" t="str">
            <v>FUNDACION INSTITUCION EDUCATIVA FUNASER - Sede Única</v>
          </cell>
          <cell r="C162" t="str">
            <v>Establecimiento</v>
          </cell>
          <cell r="D162" t="str">
            <v>CARTAGENA DE INDIAS (BOLIVAR)</v>
          </cell>
          <cell r="E162" t="str">
            <v>NO OFICIAL</v>
          </cell>
          <cell r="F162" t="str">
            <v>D</v>
          </cell>
          <cell r="G162" t="str">
            <v>55</v>
          </cell>
          <cell r="H162" t="str">
            <v>53</v>
          </cell>
          <cell r="I162" t="str">
            <v>0.5621</v>
          </cell>
          <cell r="J162" t="str">
            <v>0.5602</v>
          </cell>
          <cell r="K162" t="str">
            <v>0.543</v>
          </cell>
          <cell r="L162" t="str">
            <v>0.615</v>
          </cell>
          <cell r="M162" t="str">
            <v>0.5216</v>
          </cell>
          <cell r="N162" t="str">
            <v>0.5663</v>
          </cell>
        </row>
        <row r="163">
          <cell r="A163" t="str">
            <v>113001001450</v>
          </cell>
          <cell r="B163" t="str">
            <v>INSTITUCION ETNOEDUCATIVA PEDRO ROMERO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163</v>
          </cell>
          <cell r="H163" t="str">
            <v>153</v>
          </cell>
          <cell r="I163" t="str">
            <v>0.5723</v>
          </cell>
          <cell r="J163" t="str">
            <v>0.5536</v>
          </cell>
          <cell r="K163" t="str">
            <v>0.5252</v>
          </cell>
          <cell r="L163" t="str">
            <v>0.6079</v>
          </cell>
          <cell r="M163" t="str">
            <v>0.548</v>
          </cell>
          <cell r="N163" t="str">
            <v>0.5635</v>
          </cell>
        </row>
        <row r="164">
          <cell r="A164" t="str">
            <v>313001029396</v>
          </cell>
          <cell r="B164" t="str">
            <v>INSTITUCION EDUCATIVA CLEMENTE MANUEL ZABAL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410</v>
          </cell>
          <cell r="H164" t="str">
            <v>395</v>
          </cell>
          <cell r="I164" t="str">
            <v>0.5719</v>
          </cell>
          <cell r="J164" t="str">
            <v>0.5518</v>
          </cell>
          <cell r="K164" t="str">
            <v>0.5224</v>
          </cell>
          <cell r="L164" t="str">
            <v>0.6128</v>
          </cell>
          <cell r="M164" t="str">
            <v>0.5445</v>
          </cell>
          <cell r="N164" t="str">
            <v>0.5632</v>
          </cell>
        </row>
        <row r="165">
          <cell r="A165" t="str">
            <v>313001013643</v>
          </cell>
          <cell r="B165" t="str">
            <v>CORPORACIÓN CENTRO EDUCATIVO INTEGRAL EL RODEO - Sede Única</v>
          </cell>
          <cell r="C165" t="str">
            <v>Establecimiento</v>
          </cell>
          <cell r="D165" t="str">
            <v>CARTAGENA DE INDIAS (BOLIVAR)</v>
          </cell>
          <cell r="E165" t="str">
            <v>NO OFICIAL</v>
          </cell>
          <cell r="F165" t="str">
            <v>D</v>
          </cell>
          <cell r="G165" t="str">
            <v>139</v>
          </cell>
          <cell r="H165" t="str">
            <v>136</v>
          </cell>
          <cell r="I165" t="str">
            <v>0.5686</v>
          </cell>
          <cell r="J165" t="str">
            <v>0.5442</v>
          </cell>
          <cell r="K165" t="str">
            <v>0.5298</v>
          </cell>
          <cell r="L165" t="str">
            <v>0.6127</v>
          </cell>
          <cell r="M165" t="str">
            <v>0.5387</v>
          </cell>
          <cell r="N165" t="str">
            <v>0.5619</v>
          </cell>
        </row>
        <row r="166">
          <cell r="A166" t="str">
            <v>213001009056</v>
          </cell>
          <cell r="B166" t="str">
            <v>INSTITUCION EDUCATIVA NUESTRA SEÑORA DEL BUEN AIRE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174</v>
          </cell>
          <cell r="H166" t="str">
            <v>171</v>
          </cell>
          <cell r="I166" t="str">
            <v>0.5821</v>
          </cell>
          <cell r="J166" t="str">
            <v>0.5524</v>
          </cell>
          <cell r="K166" t="str">
            <v>0.5124</v>
          </cell>
          <cell r="L166" t="str">
            <v>0.5972</v>
          </cell>
          <cell r="M166" t="str">
            <v>0.5326</v>
          </cell>
          <cell r="N166" t="str">
            <v>0.5589</v>
          </cell>
        </row>
        <row r="167">
          <cell r="A167" t="str">
            <v>113001002138</v>
          </cell>
          <cell r="B167" t="str">
            <v>INSTITUCION EDUCATIVA NUESTRA SRA DEL PERPETUO SOCORRO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199</v>
          </cell>
          <cell r="H167" t="str">
            <v>191</v>
          </cell>
          <cell r="I167" t="str">
            <v>0.5552</v>
          </cell>
          <cell r="J167" t="str">
            <v>0.5342</v>
          </cell>
          <cell r="K167" t="str">
            <v>0.5311</v>
          </cell>
          <cell r="L167" t="str">
            <v>0.6153</v>
          </cell>
          <cell r="M167" t="str">
            <v>0.5529</v>
          </cell>
          <cell r="N167" t="str">
            <v>0.5585</v>
          </cell>
        </row>
        <row r="168">
          <cell r="A168" t="str">
            <v>113001800123</v>
          </cell>
          <cell r="B168" t="str">
            <v>INSTITUCION EDUCATIVA GABRIEL GARCIA MARQUEZ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308</v>
          </cell>
          <cell r="H168" t="str">
            <v>301</v>
          </cell>
          <cell r="I168" t="str">
            <v>0.5686</v>
          </cell>
          <cell r="J168" t="str">
            <v>0.5454</v>
          </cell>
          <cell r="K168" t="str">
            <v>0.5174</v>
          </cell>
          <cell r="L168" t="str">
            <v>0.6053</v>
          </cell>
          <cell r="M168" t="str">
            <v>0.532</v>
          </cell>
          <cell r="N168" t="str">
            <v>0.5571</v>
          </cell>
        </row>
        <row r="169">
          <cell r="A169" t="str">
            <v>413001004703</v>
          </cell>
          <cell r="B169" t="str">
            <v>INSTITUCION EDUCATIVA DE LA BOQUILLA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354</v>
          </cell>
          <cell r="H169" t="str">
            <v>342</v>
          </cell>
          <cell r="I169" t="str">
            <v>0.5535</v>
          </cell>
          <cell r="J169" t="str">
            <v>0.5393</v>
          </cell>
          <cell r="K169" t="str">
            <v>0.5176</v>
          </cell>
          <cell r="L169" t="str">
            <v>0.6095</v>
          </cell>
          <cell r="M169" t="str">
            <v>0.5595</v>
          </cell>
          <cell r="N169" t="str">
            <v>0.5553</v>
          </cell>
        </row>
        <row r="170">
          <cell r="A170" t="str">
            <v>113001008276</v>
          </cell>
          <cell r="B170" t="str">
            <v>INSTITUCION EDUCATIVA PLAYAS DE ACAPULCO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188</v>
          </cell>
          <cell r="H170" t="str">
            <v>180</v>
          </cell>
          <cell r="I170" t="str">
            <v>0.567</v>
          </cell>
          <cell r="J170" t="str">
            <v>0.5348</v>
          </cell>
          <cell r="K170" t="str">
            <v>0.5136</v>
          </cell>
          <cell r="L170" t="str">
            <v>0.6109</v>
          </cell>
          <cell r="M170" t="str">
            <v>0.5342</v>
          </cell>
          <cell r="N170" t="str">
            <v>0.5549</v>
          </cell>
        </row>
        <row r="171">
          <cell r="A171" t="str">
            <v>213001002531</v>
          </cell>
          <cell r="B171" t="str">
            <v>INSTITUCION EDUCATIVA MANZANILLO DEL MAR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52</v>
          </cell>
          <cell r="H171" t="str">
            <v>52</v>
          </cell>
          <cell r="I171" t="str">
            <v>0.5574</v>
          </cell>
          <cell r="J171" t="str">
            <v>0.5372</v>
          </cell>
          <cell r="K171" t="str">
            <v>0.5211</v>
          </cell>
          <cell r="L171" t="str">
            <v>0.6104</v>
          </cell>
          <cell r="M171" t="str">
            <v>0.5152</v>
          </cell>
          <cell r="N171" t="str">
            <v>0.5533</v>
          </cell>
        </row>
        <row r="172">
          <cell r="A172" t="str">
            <v>213001002949</v>
          </cell>
          <cell r="B172" t="str">
            <v>INSTITUCION EDUCATIVA SAN JOSE CA?O DEL ORO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95</v>
          </cell>
          <cell r="H172" t="str">
            <v>91</v>
          </cell>
          <cell r="I172" t="str">
            <v>0.5973</v>
          </cell>
          <cell r="J172" t="str">
            <v>0.5391</v>
          </cell>
          <cell r="K172" t="str">
            <v>0.4751</v>
          </cell>
          <cell r="L172" t="str">
            <v>0.5945</v>
          </cell>
          <cell r="M172" t="str">
            <v>0.5666</v>
          </cell>
          <cell r="N172" t="str">
            <v>0.5527</v>
          </cell>
        </row>
        <row r="173">
          <cell r="A173" t="str">
            <v>313001005225</v>
          </cell>
          <cell r="B173" t="str">
            <v>INSTITUCION EDUCATIVA JOSE MARIA CORDOBA DE PASACABALLOS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96</v>
          </cell>
          <cell r="H173" t="str">
            <v>90</v>
          </cell>
          <cell r="I173" t="str">
            <v>0.5753</v>
          </cell>
          <cell r="J173" t="str">
            <v>0.5358</v>
          </cell>
          <cell r="K173" t="str">
            <v>0.511</v>
          </cell>
          <cell r="L173" t="str">
            <v>0.5862</v>
          </cell>
          <cell r="M173" t="str">
            <v>0.5087</v>
          </cell>
          <cell r="N173" t="str">
            <v>0.5488</v>
          </cell>
        </row>
        <row r="174">
          <cell r="A174" t="str">
            <v>213001001306</v>
          </cell>
          <cell r="B174" t="str">
            <v>INSTITUCION EDUCATIVA DE PONTEZUELA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111</v>
          </cell>
          <cell r="H174" t="str">
            <v>106</v>
          </cell>
          <cell r="I174" t="str">
            <v>0.5568</v>
          </cell>
          <cell r="J174" t="str">
            <v>0.5391</v>
          </cell>
          <cell r="K174" t="str">
            <v>0.5044</v>
          </cell>
          <cell r="L174" t="str">
            <v>0.5882</v>
          </cell>
          <cell r="M174" t="str">
            <v>0.5311</v>
          </cell>
          <cell r="N174" t="str">
            <v>0.5459</v>
          </cell>
        </row>
        <row r="175">
          <cell r="A175" t="str">
            <v>313001029108</v>
          </cell>
          <cell r="B175" t="str">
            <v>COLEGIO DE BACHILLERATO DEL LITORAL  CODEBOL LTDA - Sede Única</v>
          </cell>
          <cell r="C175" t="str">
            <v>Establecimiento</v>
          </cell>
          <cell r="D175" t="str">
            <v>CARTAGENA DE INDIAS (BOLIVAR)</v>
          </cell>
          <cell r="E175" t="str">
            <v>NO OFICIAL</v>
          </cell>
          <cell r="F175" t="str">
            <v>D</v>
          </cell>
          <cell r="G175" t="str">
            <v>31</v>
          </cell>
          <cell r="H175" t="str">
            <v>27</v>
          </cell>
          <cell r="I175" t="str">
            <v>0.5251</v>
          </cell>
          <cell r="J175" t="str">
            <v>0.5392</v>
          </cell>
          <cell r="K175" t="str">
            <v>0.4854</v>
          </cell>
          <cell r="L175" t="str">
            <v>0.6208</v>
          </cell>
          <cell r="M175" t="str">
            <v>0.5613</v>
          </cell>
          <cell r="N175" t="str">
            <v>0.5441</v>
          </cell>
        </row>
        <row r="176">
          <cell r="A176" t="str">
            <v>113001001492</v>
          </cell>
          <cell r="B176" t="str">
            <v>INSTITUCION EDUCATIVA LICEO DE BOLIVAR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332</v>
          </cell>
          <cell r="H176" t="str">
            <v>296</v>
          </cell>
          <cell r="I176" t="str">
            <v>0.5533</v>
          </cell>
          <cell r="J176" t="str">
            <v>0.5387</v>
          </cell>
          <cell r="K176" t="str">
            <v>0.487</v>
          </cell>
          <cell r="L176" t="str">
            <v>0.5893</v>
          </cell>
          <cell r="M176" t="str">
            <v>0.5436</v>
          </cell>
          <cell r="N176" t="str">
            <v>0.5422</v>
          </cell>
        </row>
        <row r="177">
          <cell r="A177" t="str">
            <v>113001029851</v>
          </cell>
          <cell r="B177" t="str">
            <v>INSTITUCION EDUCATIVA JORGE ARTEL - Sede Única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254</v>
          </cell>
          <cell r="H177" t="str">
            <v>246</v>
          </cell>
          <cell r="I177" t="str">
            <v>0.5558</v>
          </cell>
          <cell r="J177" t="str">
            <v>0.5323</v>
          </cell>
          <cell r="K177" t="str">
            <v>0.4948</v>
          </cell>
          <cell r="L177" t="str">
            <v>0.5891</v>
          </cell>
          <cell r="M177" t="str">
            <v>0.5305</v>
          </cell>
          <cell r="N177" t="str">
            <v>0.542</v>
          </cell>
        </row>
        <row r="178">
          <cell r="A178" t="str">
            <v>113001005544</v>
          </cell>
          <cell r="B178" t="str">
            <v>INSTITUCION EDUCATIVA ANTONIO NARIÑO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181</v>
          </cell>
          <cell r="H178" t="str">
            <v>154</v>
          </cell>
          <cell r="I178" t="str">
            <v>0.5363</v>
          </cell>
          <cell r="J178" t="str">
            <v>0.5309</v>
          </cell>
          <cell r="K178" t="str">
            <v>0.5064</v>
          </cell>
          <cell r="L178" t="str">
            <v>0.5961</v>
          </cell>
          <cell r="M178" t="str">
            <v>0.5276</v>
          </cell>
          <cell r="N178" t="str">
            <v>0.5413</v>
          </cell>
        </row>
        <row r="179">
          <cell r="A179" t="str">
            <v>113001003126</v>
          </cell>
          <cell r="B179" t="str">
            <v>INSTITUCION EDUCATIVA FERNANDO DE LA VEGA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129</v>
          </cell>
          <cell r="H179" t="str">
            <v>119</v>
          </cell>
          <cell r="I179" t="str">
            <v>0.5441</v>
          </cell>
          <cell r="J179" t="str">
            <v>0.5275</v>
          </cell>
          <cell r="K179" t="str">
            <v>0.4969</v>
          </cell>
          <cell r="L179" t="str">
            <v>0.5831</v>
          </cell>
          <cell r="M179" t="str">
            <v>0.5491</v>
          </cell>
          <cell r="N179" t="str">
            <v>0.5388</v>
          </cell>
        </row>
        <row r="180">
          <cell r="A180" t="str">
            <v>113001000429</v>
          </cell>
          <cell r="B180" t="str">
            <v>INSTITUCION EDUCATIVA SALIM BECHARA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219</v>
          </cell>
          <cell r="H180" t="str">
            <v>189</v>
          </cell>
          <cell r="I180" t="str">
            <v>0.5282</v>
          </cell>
          <cell r="J180" t="str">
            <v>0.5346</v>
          </cell>
          <cell r="K180" t="str">
            <v>0.4967</v>
          </cell>
          <cell r="L180" t="str">
            <v>0.5802</v>
          </cell>
          <cell r="M180" t="str">
            <v>0.5221</v>
          </cell>
          <cell r="N180" t="str">
            <v>0.5339</v>
          </cell>
        </row>
        <row r="181">
          <cell r="A181" t="str">
            <v>313001028891</v>
          </cell>
          <cell r="B181" t="str">
            <v>COLEGIO FERNANDO DE ARAGON DE CARTAGENA - Sede Única</v>
          </cell>
          <cell r="C181" t="str">
            <v>Establecimiento</v>
          </cell>
          <cell r="D181" t="str">
            <v>CARTAGENA DE INDIAS (BOLIVAR)</v>
          </cell>
          <cell r="E181" t="str">
            <v>NO OFICIAL</v>
          </cell>
          <cell r="F181" t="str">
            <v>D</v>
          </cell>
          <cell r="G181" t="str">
            <v>185</v>
          </cell>
          <cell r="H181" t="str">
            <v>163</v>
          </cell>
          <cell r="I181" t="str">
            <v>0.5364</v>
          </cell>
          <cell r="J181" t="str">
            <v>0.5105</v>
          </cell>
          <cell r="K181" t="str">
            <v>0.5027</v>
          </cell>
          <cell r="L181" t="str">
            <v>0.5846</v>
          </cell>
          <cell r="M181" t="str">
            <v>0.5248</v>
          </cell>
          <cell r="N181" t="str">
            <v>0.5329</v>
          </cell>
        </row>
        <row r="182">
          <cell r="A182" t="str">
            <v>213001000091</v>
          </cell>
          <cell r="B182" t="str">
            <v>INSTITUCION EDUCATIVA DE ISLA FUERTE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51</v>
          </cell>
          <cell r="H182" t="str">
            <v>51</v>
          </cell>
          <cell r="I182" t="str">
            <v>0.5448</v>
          </cell>
          <cell r="J182" t="str">
            <v>0.5391</v>
          </cell>
          <cell r="K182" t="str">
            <v>0.4687</v>
          </cell>
          <cell r="L182" t="str">
            <v>0.5713</v>
          </cell>
          <cell r="M182" t="str">
            <v>0.5531</v>
          </cell>
          <cell r="N182" t="str">
            <v>0.5327</v>
          </cell>
        </row>
        <row r="183">
          <cell r="A183" t="str">
            <v>113001000160</v>
          </cell>
          <cell r="B183" t="str">
            <v>INSTITUCION EDUCATIVA CORAZON DE MARIA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165</v>
          </cell>
          <cell r="H183" t="str">
            <v>149</v>
          </cell>
          <cell r="I183" t="str">
            <v>0.5374</v>
          </cell>
          <cell r="J183" t="str">
            <v>0.5301</v>
          </cell>
          <cell r="K183" t="str">
            <v>0.4796</v>
          </cell>
          <cell r="L183" t="str">
            <v>0.5635</v>
          </cell>
          <cell r="M183" t="str">
            <v>0.547</v>
          </cell>
          <cell r="N183" t="str">
            <v>0.5291</v>
          </cell>
        </row>
        <row r="184">
          <cell r="A184" t="str">
            <v>213001000075</v>
          </cell>
          <cell r="B184" t="str">
            <v>INSTITUCION EDUCATIVA PUERTO REY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78</v>
          </cell>
          <cell r="H184" t="str">
            <v>75</v>
          </cell>
          <cell r="I184" t="str">
            <v>0.5291</v>
          </cell>
          <cell r="J184" t="str">
            <v>0.5208</v>
          </cell>
          <cell r="K184" t="str">
            <v>0.4901</v>
          </cell>
          <cell r="L184" t="str">
            <v>0.5828</v>
          </cell>
          <cell r="M184" t="str">
            <v>0.4916</v>
          </cell>
          <cell r="N184" t="str">
            <v>0.5277</v>
          </cell>
        </row>
        <row r="185">
          <cell r="A185" t="str">
            <v>113001000143</v>
          </cell>
          <cell r="B185" t="str">
            <v>INSTITUCION EDUCATIVA ARROYO DE PIEDRA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147</v>
          </cell>
          <cell r="H185" t="str">
            <v>140</v>
          </cell>
          <cell r="I185" t="str">
            <v>0.5331</v>
          </cell>
          <cell r="J185" t="str">
            <v>0.5217</v>
          </cell>
          <cell r="K185" t="str">
            <v>0.4766</v>
          </cell>
          <cell r="L185" t="str">
            <v>0.5695</v>
          </cell>
          <cell r="M185" t="str">
            <v>0.5126</v>
          </cell>
          <cell r="N185" t="str">
            <v>0.5243</v>
          </cell>
        </row>
        <row r="186">
          <cell r="A186" t="str">
            <v>113001000143</v>
          </cell>
          <cell r="B186" t="str">
            <v>INSTITUCION EDUCATIVA ARROYO DE PIEDRA - INSTITUCION EDUCATIVA ARROYO DE PIEDRA</v>
          </cell>
          <cell r="C186" t="str">
            <v>Sede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102</v>
          </cell>
          <cell r="H186" t="str">
            <v>96</v>
          </cell>
          <cell r="I186" t="str">
            <v>0.5215</v>
          </cell>
          <cell r="J186" t="str">
            <v>0.5086</v>
          </cell>
          <cell r="K186" t="str">
            <v>0.4631</v>
          </cell>
          <cell r="L186" t="str">
            <v>0.5578</v>
          </cell>
          <cell r="M186" t="str">
            <v>0.5081</v>
          </cell>
          <cell r="N186" t="str">
            <v>0.5124</v>
          </cell>
        </row>
        <row r="187">
          <cell r="A187" t="str">
            <v>213001000083</v>
          </cell>
          <cell r="B187" t="str">
            <v>INSTITUCION EDUCATIVA ARROYO DE PIEDRA - SEDE DE PUNTA CANOA</v>
          </cell>
          <cell r="C187" t="str">
            <v>Sede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45</v>
          </cell>
          <cell r="H187" t="str">
            <v>44</v>
          </cell>
          <cell r="I187" t="str">
            <v>0.5581</v>
          </cell>
          <cell r="J187" t="str">
            <v>0.5516</v>
          </cell>
          <cell r="K187" t="str">
            <v>0.5089</v>
          </cell>
          <cell r="L187" t="str">
            <v>0.5952</v>
          </cell>
          <cell r="M187" t="str">
            <v>0.5221</v>
          </cell>
          <cell r="N187" t="str">
            <v>0.551</v>
          </cell>
        </row>
        <row r="188">
          <cell r="A188" t="str">
            <v>113001000739</v>
          </cell>
          <cell r="B188" t="str">
            <v>INSTITUCION EDUCATIVA ANA MARIA VELEZ DE TRUJILLO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204</v>
          </cell>
          <cell r="H188" t="str">
            <v>190</v>
          </cell>
          <cell r="I188" t="str">
            <v>0.5338</v>
          </cell>
          <cell r="J188" t="str">
            <v>0.5167</v>
          </cell>
          <cell r="K188" t="str">
            <v>0.4662</v>
          </cell>
          <cell r="L188" t="str">
            <v>0.5712</v>
          </cell>
          <cell r="M188" t="str">
            <v>0.515</v>
          </cell>
          <cell r="N188" t="str">
            <v>0.5214</v>
          </cell>
        </row>
        <row r="189">
          <cell r="A189" t="str">
            <v>313001800017</v>
          </cell>
          <cell r="B189" t="str">
            <v>CORPORACION EDUCATIVA JOSEPH WILSON SWAN - Sede Única</v>
          </cell>
          <cell r="C189" t="str">
            <v>Establecimiento</v>
          </cell>
          <cell r="D189" t="str">
            <v>CARTAGENA DE INDIAS (BOLIVAR)</v>
          </cell>
          <cell r="E189" t="str">
            <v>NO OFICIAL</v>
          </cell>
          <cell r="F189" t="str">
            <v>D</v>
          </cell>
          <cell r="G189" t="str">
            <v>19</v>
          </cell>
          <cell r="H189" t="str">
            <v>17</v>
          </cell>
          <cell r="I189" t="str">
            <v>0.4722</v>
          </cell>
          <cell r="J189" t="str">
            <v>0.5245</v>
          </cell>
          <cell r="K189" t="str">
            <v>0.521</v>
          </cell>
          <cell r="L189" t="str">
            <v>0.5745</v>
          </cell>
          <cell r="M189" t="str">
            <v>0.4988</v>
          </cell>
          <cell r="N189" t="str">
            <v>0.5212</v>
          </cell>
        </row>
        <row r="190">
          <cell r="A190" t="str">
            <v>113001006711</v>
          </cell>
          <cell r="B190" t="str">
            <v>INSTITUCION EDUCATIVA OMAIRA SANCHEZ GARZON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88</v>
          </cell>
          <cell r="H190" t="str">
            <v>79</v>
          </cell>
          <cell r="I190" t="str">
            <v>0.5126</v>
          </cell>
          <cell r="J190" t="str">
            <v>0.5028</v>
          </cell>
          <cell r="K190" t="str">
            <v>0.4875</v>
          </cell>
          <cell r="L190" t="str">
            <v>0.5787</v>
          </cell>
          <cell r="M190" t="str">
            <v>0.5277</v>
          </cell>
          <cell r="N190" t="str">
            <v>0.521</v>
          </cell>
        </row>
        <row r="191">
          <cell r="A191" t="str">
            <v>213001001292</v>
          </cell>
          <cell r="B191" t="str">
            <v>INSTITUCION EDUCATIVA DE SANTA ANA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144</v>
          </cell>
          <cell r="H191" t="str">
            <v>138</v>
          </cell>
          <cell r="I191" t="str">
            <v>0.5194</v>
          </cell>
          <cell r="J191" t="str">
            <v>0.5015</v>
          </cell>
          <cell r="K191" t="str">
            <v>0.4545</v>
          </cell>
          <cell r="L191" t="str">
            <v>0.5496</v>
          </cell>
          <cell r="M191" t="str">
            <v>0.5162</v>
          </cell>
          <cell r="N191" t="str">
            <v>0.507</v>
          </cell>
        </row>
        <row r="192">
          <cell r="A192" t="str">
            <v>213001001942</v>
          </cell>
          <cell r="B192" t="str">
            <v>INSTITUCION EDUCATIVA LUIS FELIPE CABRERA DE BARU - Sede Única</v>
          </cell>
          <cell r="C192" t="str">
            <v>Establecimiento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136</v>
          </cell>
          <cell r="H192" t="str">
            <v>132</v>
          </cell>
          <cell r="I192" t="str">
            <v>0.5142</v>
          </cell>
          <cell r="J192" t="str">
            <v>0.5024</v>
          </cell>
          <cell r="K192" t="str">
            <v>0.459</v>
          </cell>
          <cell r="L192" t="str">
            <v>0.542</v>
          </cell>
          <cell r="M192" t="str">
            <v>0.5226</v>
          </cell>
          <cell r="N192" t="str">
            <v>0.5058</v>
          </cell>
        </row>
        <row r="193">
          <cell r="A193" t="str">
            <v>213001001250</v>
          </cell>
          <cell r="B193" t="str">
            <v>INSTITUCION EDUCATIVA DE TIERRA BOMBA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122</v>
          </cell>
          <cell r="H193" t="str">
            <v>116</v>
          </cell>
          <cell r="I193" t="str">
            <v>0.5016</v>
          </cell>
          <cell r="J193" t="str">
            <v>0.4913</v>
          </cell>
          <cell r="K193" t="str">
            <v>0.4596</v>
          </cell>
          <cell r="L193" t="str">
            <v>0.5427</v>
          </cell>
          <cell r="M193" t="str">
            <v>0.5131</v>
          </cell>
          <cell r="N193" t="str">
            <v>0.4999</v>
          </cell>
        </row>
        <row r="194">
          <cell r="A194" t="str">
            <v>213001027020</v>
          </cell>
          <cell r="B194" t="str">
            <v>INSTITUCION EDUCATIVA DOMINGO BENKOS BIOHO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294</v>
          </cell>
          <cell r="H194" t="str">
            <v>231</v>
          </cell>
          <cell r="I194" t="str">
            <v>0.4893</v>
          </cell>
          <cell r="J194" t="str">
            <v>0.496</v>
          </cell>
          <cell r="K194" t="str">
            <v>0.4456</v>
          </cell>
          <cell r="L194" t="str">
            <v>0.5269</v>
          </cell>
          <cell r="M194" t="str">
            <v>0.5069</v>
          </cell>
          <cell r="N194" t="str">
            <v>0.4908</v>
          </cell>
        </row>
        <row r="195">
          <cell r="A195" t="str">
            <v>213001001632</v>
          </cell>
          <cell r="B195" t="str">
            <v>INSTITUCION EDUCATIVA DE LETICIA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55</v>
          </cell>
          <cell r="H195" t="str">
            <v>51</v>
          </cell>
          <cell r="I195" t="str">
            <v>0.4707</v>
          </cell>
          <cell r="J195" t="str">
            <v>0.4856</v>
          </cell>
          <cell r="K195" t="str">
            <v>0.4475</v>
          </cell>
          <cell r="L195" t="str">
            <v>0.5452</v>
          </cell>
          <cell r="M195" t="str">
            <v>0.4872</v>
          </cell>
          <cell r="N195" t="str">
            <v>0.4873</v>
          </cell>
        </row>
        <row r="196">
          <cell r="A196" t="str">
            <v>213001001900</v>
          </cell>
          <cell r="B196" t="str">
            <v>INSTITUCION EDUCATIVA DE ARARCA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55</v>
          </cell>
          <cell r="H196" t="str">
            <v>49</v>
          </cell>
          <cell r="I196" t="str">
            <v>0.4787</v>
          </cell>
          <cell r="J196" t="str">
            <v>0.4706</v>
          </cell>
          <cell r="K196" t="str">
            <v>0.4343</v>
          </cell>
          <cell r="L196" t="str">
            <v>0.5302</v>
          </cell>
          <cell r="M196" t="str">
            <v>0.5008</v>
          </cell>
          <cell r="N196" t="str">
            <v>0.4801</v>
          </cell>
        </row>
        <row r="197">
          <cell r="A197" t="str">
            <v>213001000059</v>
          </cell>
          <cell r="B197" t="str">
            <v>INSTITUCION EDUCATIVA ISLAS DEL ROSARIO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37</v>
          </cell>
          <cell r="H197" t="str">
            <v>32</v>
          </cell>
          <cell r="I197" t="str">
            <v>0.4613</v>
          </cell>
          <cell r="J197" t="str">
            <v>0.4883</v>
          </cell>
          <cell r="K197" t="str">
            <v>0.4504</v>
          </cell>
          <cell r="L197" t="str">
            <v>0.5169</v>
          </cell>
          <cell r="M197" t="str">
            <v>0.4855</v>
          </cell>
          <cell r="N197" t="str">
            <v>0.4797</v>
          </cell>
        </row>
        <row r="198">
          <cell r="A198" t="str">
            <v>213001007401</v>
          </cell>
          <cell r="B198" t="str">
            <v>INSTITUCION EDUCATIVA SANTA CRUZ DEL ISLOTE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26</v>
          </cell>
          <cell r="H198" t="str">
            <v>25</v>
          </cell>
          <cell r="I198" t="str">
            <v>0.462</v>
          </cell>
          <cell r="J198" t="str">
            <v>0.4683</v>
          </cell>
          <cell r="K198" t="str">
            <v>0.4224</v>
          </cell>
          <cell r="L198" t="str">
            <v>0.4936</v>
          </cell>
          <cell r="M198" t="str">
            <v>0.4783</v>
          </cell>
          <cell r="N198" t="str">
            <v>0.4629</v>
          </cell>
        </row>
      </sheetData>
      <sheetData sheetId="3"/>
      <sheetData sheetId="4">
        <row r="2">
          <cell r="A2" t="str">
            <v>313001007058</v>
          </cell>
          <cell r="B2" t="str">
            <v>CENTRO DE EDUCACION EL RECREO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77</v>
          </cell>
          <cell r="H2" t="str">
            <v>77</v>
          </cell>
          <cell r="I2" t="str">
            <v>0.8934</v>
          </cell>
          <cell r="J2" t="str">
            <v>0.8655</v>
          </cell>
          <cell r="K2" t="str">
            <v>0.8675</v>
          </cell>
          <cell r="L2" t="str">
            <v>0.8879</v>
          </cell>
          <cell r="M2" t="str">
            <v>0.9066</v>
          </cell>
          <cell r="N2" t="str">
            <v>0.8807</v>
          </cell>
        </row>
        <row r="3">
          <cell r="A3" t="str">
            <v>313001012515</v>
          </cell>
          <cell r="B3" t="str">
            <v>CORPORACION EDUCATIVA LA SAGRADA FAMILIA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76</v>
          </cell>
          <cell r="H3" t="str">
            <v>76</v>
          </cell>
          <cell r="I3" t="str">
            <v>0.8955</v>
          </cell>
          <cell r="J3" t="str">
            <v>0.8652</v>
          </cell>
          <cell r="K3" t="str">
            <v>0.8631</v>
          </cell>
          <cell r="L3" t="str">
            <v>0.8811</v>
          </cell>
          <cell r="M3" t="str">
            <v>0.9134</v>
          </cell>
          <cell r="N3" t="str">
            <v>0.8791</v>
          </cell>
        </row>
        <row r="4">
          <cell r="A4" t="str">
            <v>313001003931</v>
          </cell>
          <cell r="B4" t="str">
            <v>COLEGIO JORGE WASHINGTON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135</v>
          </cell>
          <cell r="H4" t="str">
            <v>135</v>
          </cell>
          <cell r="I4" t="str">
            <v>0.8871</v>
          </cell>
          <cell r="J4" t="str">
            <v>0.8447</v>
          </cell>
          <cell r="K4" t="str">
            <v>0.8677</v>
          </cell>
          <cell r="L4" t="str">
            <v>0.8778</v>
          </cell>
          <cell r="M4" t="str">
            <v>0.9483</v>
          </cell>
          <cell r="N4" t="str">
            <v>0.8754</v>
          </cell>
        </row>
        <row r="5">
          <cell r="A5" t="str">
            <v>313001005748</v>
          </cell>
          <cell r="B5" t="str">
            <v>GIMNASIO ALTAIR DE CARTAGENA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92</v>
          </cell>
          <cell r="H5" t="str">
            <v>92</v>
          </cell>
          <cell r="I5" t="str">
            <v>0.8832</v>
          </cell>
          <cell r="J5" t="str">
            <v>0.8565</v>
          </cell>
          <cell r="K5" t="str">
            <v>0.8633</v>
          </cell>
          <cell r="L5" t="str">
            <v>0.8682</v>
          </cell>
          <cell r="M5" t="str">
            <v>0.9368</v>
          </cell>
          <cell r="N5" t="str">
            <v>0.8731</v>
          </cell>
        </row>
        <row r="6">
          <cell r="A6" t="str">
            <v>313836000623</v>
          </cell>
          <cell r="B6" t="str">
            <v>ASPAEN GIMNASIO CARTAGENA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83</v>
          </cell>
          <cell r="H6" t="str">
            <v>82</v>
          </cell>
          <cell r="I6" t="str">
            <v>0.8713</v>
          </cell>
          <cell r="J6" t="str">
            <v>0.8626</v>
          </cell>
          <cell r="K6" t="str">
            <v>0.8557</v>
          </cell>
          <cell r="L6" t="str">
            <v>0.8666</v>
          </cell>
          <cell r="M6" t="str">
            <v>0.9422</v>
          </cell>
          <cell r="N6" t="str">
            <v>0.8701</v>
          </cell>
        </row>
        <row r="7">
          <cell r="A7" t="str">
            <v>313001004768</v>
          </cell>
          <cell r="B7" t="str">
            <v>REDCOL COLEGIO BRITANICO DE CARTAGENA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103</v>
          </cell>
          <cell r="H7" t="str">
            <v>102</v>
          </cell>
          <cell r="I7" t="str">
            <v>0.8753</v>
          </cell>
          <cell r="J7" t="str">
            <v>0.8544</v>
          </cell>
          <cell r="K7" t="str">
            <v>0.8508</v>
          </cell>
          <cell r="L7" t="str">
            <v>0.8685</v>
          </cell>
          <cell r="M7" t="str">
            <v>0.9451</v>
          </cell>
          <cell r="N7" t="str">
            <v>0.8686</v>
          </cell>
        </row>
        <row r="8">
          <cell r="A8" t="str">
            <v>313001013651</v>
          </cell>
          <cell r="B8" t="str">
            <v>COLEGIO INTEGRAL DEL NORTE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66</v>
          </cell>
          <cell r="H8" t="str">
            <v>66</v>
          </cell>
          <cell r="I8" t="str">
            <v>0.888</v>
          </cell>
          <cell r="J8" t="str">
            <v>0.8625</v>
          </cell>
          <cell r="K8" t="str">
            <v>0.8521</v>
          </cell>
          <cell r="L8" t="str">
            <v>0.8653</v>
          </cell>
          <cell r="M8" t="str">
            <v>0.8878</v>
          </cell>
          <cell r="N8" t="str">
            <v>0.8685</v>
          </cell>
        </row>
        <row r="9">
          <cell r="A9" t="str">
            <v>313001006485</v>
          </cell>
          <cell r="B9" t="str">
            <v>CORPORACION EDUCATIVA COLEGIO ALTER ALTERIS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94</v>
          </cell>
          <cell r="H9" t="str">
            <v>94</v>
          </cell>
          <cell r="I9" t="str">
            <v>0.8629</v>
          </cell>
          <cell r="J9" t="str">
            <v>0.8396</v>
          </cell>
          <cell r="K9" t="str">
            <v>0.8586</v>
          </cell>
          <cell r="L9" t="str">
            <v>0.8806</v>
          </cell>
          <cell r="M9" t="str">
            <v>0.9022</v>
          </cell>
          <cell r="N9" t="str">
            <v>0.8636</v>
          </cell>
        </row>
        <row r="10">
          <cell r="A10" t="str">
            <v>313836000348</v>
          </cell>
          <cell r="B10" t="str">
            <v>ASPAEN GIMNASIO CARTAGENA DE INDIAS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91</v>
          </cell>
          <cell r="H10" t="str">
            <v>91</v>
          </cell>
          <cell r="I10" t="str">
            <v>0.864</v>
          </cell>
          <cell r="J10" t="str">
            <v>0.8382</v>
          </cell>
          <cell r="K10" t="str">
            <v>0.834</v>
          </cell>
          <cell r="L10" t="str">
            <v>0.87</v>
          </cell>
          <cell r="M10" t="str">
            <v>0.9463</v>
          </cell>
          <cell r="N10" t="str">
            <v>0.8588</v>
          </cell>
        </row>
        <row r="11">
          <cell r="A11" t="str">
            <v>313001005985</v>
          </cell>
          <cell r="B11" t="str">
            <v>COLEGIO LOS ANGELES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90</v>
          </cell>
          <cell r="H11" t="str">
            <v>90</v>
          </cell>
          <cell r="I11" t="str">
            <v>0.8804</v>
          </cell>
          <cell r="J11" t="str">
            <v>0.8356</v>
          </cell>
          <cell r="K11" t="str">
            <v>0.8368</v>
          </cell>
          <cell r="L11" t="str">
            <v>0.8647</v>
          </cell>
          <cell r="M11" t="str">
            <v>0.8599</v>
          </cell>
          <cell r="N11" t="str">
            <v>0.8548</v>
          </cell>
        </row>
        <row r="12">
          <cell r="A12" t="str">
            <v>313001008771</v>
          </cell>
          <cell r="B12" t="str">
            <v>COLEGIO GIMNASIO MOMPIANO SAS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38</v>
          </cell>
          <cell r="H12" t="str">
            <v>38</v>
          </cell>
          <cell r="I12" t="str">
            <v>0.8651</v>
          </cell>
          <cell r="J12" t="str">
            <v>0.834</v>
          </cell>
          <cell r="K12" t="str">
            <v>0.8345</v>
          </cell>
          <cell r="L12" t="str">
            <v>0.8431</v>
          </cell>
          <cell r="M12" t="str">
            <v>0.9148</v>
          </cell>
          <cell r="N12" t="str">
            <v>0.8496</v>
          </cell>
        </row>
        <row r="13">
          <cell r="A13" t="str">
            <v>313001000916</v>
          </cell>
          <cell r="B13" t="str">
            <v>COL. DE LA ESPERANZA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63</v>
          </cell>
          <cell r="H13" t="str">
            <v>63</v>
          </cell>
          <cell r="I13" t="str">
            <v>0.8498</v>
          </cell>
          <cell r="J13" t="str">
            <v>0.8262</v>
          </cell>
          <cell r="K13" t="str">
            <v>0.826</v>
          </cell>
          <cell r="L13" t="str">
            <v>0.8465</v>
          </cell>
          <cell r="M13" t="str">
            <v>0.8812</v>
          </cell>
          <cell r="N13" t="str">
            <v>0.8405</v>
          </cell>
        </row>
        <row r="14">
          <cell r="A14" t="str">
            <v>313001002277</v>
          </cell>
          <cell r="B14" t="str">
            <v>COL.  MONTESSORI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145</v>
          </cell>
          <cell r="H14" t="str">
            <v>143</v>
          </cell>
          <cell r="I14" t="str">
            <v>0.8342</v>
          </cell>
          <cell r="J14" t="str">
            <v>0.8161</v>
          </cell>
          <cell r="K14" t="str">
            <v>0.83</v>
          </cell>
          <cell r="L14" t="str">
            <v>0.8523</v>
          </cell>
          <cell r="M14" t="str">
            <v>0.9262</v>
          </cell>
          <cell r="N14" t="str">
            <v>0.8403</v>
          </cell>
        </row>
        <row r="15">
          <cell r="A15" t="str">
            <v>313001000541</v>
          </cell>
          <cell r="B15" t="str">
            <v>COL. LA ANUNCIACION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117</v>
          </cell>
          <cell r="H15" t="str">
            <v>117</v>
          </cell>
          <cell r="I15" t="str">
            <v>0.8196</v>
          </cell>
          <cell r="J15" t="str">
            <v>0.8134</v>
          </cell>
          <cell r="K15" t="str">
            <v>0.8336</v>
          </cell>
          <cell r="L15" t="str">
            <v>0.8587</v>
          </cell>
          <cell r="M15" t="str">
            <v>0.8306</v>
          </cell>
          <cell r="N15" t="str">
            <v>0.8313</v>
          </cell>
        </row>
        <row r="16">
          <cell r="A16" t="str">
            <v>313001000215</v>
          </cell>
          <cell r="B16" t="str">
            <v>GIMN. NUEVA GRANADA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54</v>
          </cell>
          <cell r="H16" t="str">
            <v>54</v>
          </cell>
          <cell r="I16" t="str">
            <v>0.8287</v>
          </cell>
          <cell r="J16" t="str">
            <v>0.8093</v>
          </cell>
          <cell r="K16" t="str">
            <v>0.8152</v>
          </cell>
          <cell r="L16" t="str">
            <v>0.8468</v>
          </cell>
          <cell r="M16" t="str">
            <v>0.8576</v>
          </cell>
          <cell r="N16" t="str">
            <v>0.8275</v>
          </cell>
        </row>
        <row r="17">
          <cell r="A17" t="str">
            <v>313001003095</v>
          </cell>
          <cell r="B17" t="str">
            <v>CIUDAD ESCOLAR DE COMFENALCO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719</v>
          </cell>
          <cell r="H17" t="str">
            <v>718</v>
          </cell>
          <cell r="I17" t="str">
            <v>0.8311</v>
          </cell>
          <cell r="J17" t="str">
            <v>0.8133</v>
          </cell>
          <cell r="K17" t="str">
            <v>0.8126</v>
          </cell>
          <cell r="L17" t="str">
            <v>0.8429</v>
          </cell>
          <cell r="M17" t="str">
            <v>0.8103</v>
          </cell>
          <cell r="N17" t="str">
            <v>0.8239</v>
          </cell>
        </row>
        <row r="18">
          <cell r="A18" t="str">
            <v>313001000592</v>
          </cell>
          <cell r="B18" t="str">
            <v>GIMN. LUJAN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38</v>
          </cell>
          <cell r="H18" t="str">
            <v>38</v>
          </cell>
          <cell r="I18" t="str">
            <v>0.8388</v>
          </cell>
          <cell r="J18" t="str">
            <v>0.8013</v>
          </cell>
          <cell r="K18" t="str">
            <v>0.8115</v>
          </cell>
          <cell r="L18" t="str">
            <v>0.8349</v>
          </cell>
          <cell r="M18" t="str">
            <v>0.8426</v>
          </cell>
          <cell r="N18" t="str">
            <v>0.8232</v>
          </cell>
        </row>
        <row r="19">
          <cell r="A19" t="str">
            <v>313001029523</v>
          </cell>
          <cell r="B19" t="str">
            <v>GIMNASIO BILINGÜE ALTAMAR DE CARTAGENA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122</v>
          </cell>
          <cell r="H19" t="str">
            <v>122</v>
          </cell>
          <cell r="I19" t="str">
            <v>0.7987</v>
          </cell>
          <cell r="J19" t="str">
            <v>0.8105</v>
          </cell>
          <cell r="K19" t="str">
            <v>0.7987</v>
          </cell>
          <cell r="L19" t="str">
            <v>0.8355</v>
          </cell>
          <cell r="M19" t="str">
            <v>0.8963</v>
          </cell>
          <cell r="N19" t="str">
            <v>0.8174</v>
          </cell>
        </row>
        <row r="20">
          <cell r="A20" t="str">
            <v>313001000622</v>
          </cell>
          <cell r="B20" t="str">
            <v>COL. DE LA SALLE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239</v>
          </cell>
          <cell r="H20" t="str">
            <v>238</v>
          </cell>
          <cell r="I20" t="str">
            <v>0.8145</v>
          </cell>
          <cell r="J20" t="str">
            <v>0.7957</v>
          </cell>
          <cell r="K20" t="str">
            <v>0.7942</v>
          </cell>
          <cell r="L20" t="str">
            <v>0.8287</v>
          </cell>
          <cell r="M20" t="str">
            <v>0.8726</v>
          </cell>
          <cell r="N20" t="str">
            <v>0.8132</v>
          </cell>
        </row>
        <row r="21">
          <cell r="A21" t="str">
            <v>313001009328</v>
          </cell>
          <cell r="B21" t="str">
            <v>GIMN. MODERNO DE CARTAGENA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70</v>
          </cell>
          <cell r="H21" t="str">
            <v>70</v>
          </cell>
          <cell r="I21" t="str">
            <v>0.8208</v>
          </cell>
          <cell r="J21" t="str">
            <v>0.7996</v>
          </cell>
          <cell r="K21" t="str">
            <v>0.7931</v>
          </cell>
          <cell r="L21" t="str">
            <v>0.8146</v>
          </cell>
          <cell r="M21" t="str">
            <v>0.8445</v>
          </cell>
          <cell r="N21" t="str">
            <v>0.8099</v>
          </cell>
        </row>
        <row r="22">
          <cell r="A22" t="str">
            <v>313001029353</v>
          </cell>
          <cell r="B22" t="str">
            <v>CORPORACION BEVERLY HILLS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76</v>
          </cell>
          <cell r="H22" t="str">
            <v>76</v>
          </cell>
          <cell r="I22" t="str">
            <v>0.8011</v>
          </cell>
          <cell r="J22" t="str">
            <v>0.7792</v>
          </cell>
          <cell r="K22" t="str">
            <v>0.8041</v>
          </cell>
          <cell r="L22" t="str">
            <v>0.8291</v>
          </cell>
          <cell r="M22" t="str">
            <v>0.8687</v>
          </cell>
          <cell r="N22" t="str">
            <v>0.8084</v>
          </cell>
        </row>
        <row r="23">
          <cell r="A23" t="str">
            <v>313001001068</v>
          </cell>
          <cell r="B23" t="str">
            <v>COL. EUCARISTICO DE SANTA TERESA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98</v>
          </cell>
          <cell r="H23" t="str">
            <v>97</v>
          </cell>
          <cell r="I23" t="str">
            <v>0.821</v>
          </cell>
          <cell r="J23" t="str">
            <v>0.781</v>
          </cell>
          <cell r="K23" t="str">
            <v>0.7816</v>
          </cell>
          <cell r="L23" t="str">
            <v>0.8282</v>
          </cell>
          <cell r="M23" t="str">
            <v>0.8409</v>
          </cell>
          <cell r="N23" t="str">
            <v>0.8059</v>
          </cell>
        </row>
        <row r="24">
          <cell r="A24" t="str">
            <v>313001000924</v>
          </cell>
          <cell r="B24" t="str">
            <v>COL. SALESIANO SAN PEDRO CLAVER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396</v>
          </cell>
          <cell r="H24" t="str">
            <v>393</v>
          </cell>
          <cell r="I24" t="str">
            <v>0.802</v>
          </cell>
          <cell r="J24" t="str">
            <v>0.783</v>
          </cell>
          <cell r="K24" t="str">
            <v>0.7935</v>
          </cell>
          <cell r="L24" t="str">
            <v>0.8249</v>
          </cell>
          <cell r="M24" t="str">
            <v>0.8528</v>
          </cell>
          <cell r="N24" t="str">
            <v>0.8049</v>
          </cell>
        </row>
        <row r="25">
          <cell r="A25" t="str">
            <v>313001800076</v>
          </cell>
          <cell r="B25" t="str">
            <v>COLEGIO PABLO HOFF - SEDE PRINCIPAL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15</v>
          </cell>
          <cell r="H25" t="str">
            <v>15</v>
          </cell>
          <cell r="I25" t="str">
            <v>0.7999</v>
          </cell>
          <cell r="J25" t="str">
            <v>0.7804</v>
          </cell>
          <cell r="K25" t="str">
            <v>0.7994</v>
          </cell>
          <cell r="L25" t="str">
            <v>0.8188</v>
          </cell>
          <cell r="M25" t="str">
            <v>0.8412</v>
          </cell>
          <cell r="N25" t="str">
            <v>0.8028</v>
          </cell>
        </row>
        <row r="26">
          <cell r="A26" t="str">
            <v>313001000525</v>
          </cell>
          <cell r="B26" t="str">
            <v>COL. MIXTO LA POPA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69</v>
          </cell>
          <cell r="H26" t="str">
            <v>69</v>
          </cell>
          <cell r="I26" t="str">
            <v>0.7914</v>
          </cell>
          <cell r="J26" t="str">
            <v>0.7899</v>
          </cell>
          <cell r="K26" t="str">
            <v>0.7762</v>
          </cell>
          <cell r="L26" t="str">
            <v>0.8248</v>
          </cell>
          <cell r="M26" t="str">
            <v>0.868</v>
          </cell>
          <cell r="N26" t="str">
            <v>0.8011</v>
          </cell>
        </row>
        <row r="27">
          <cell r="A27" t="str">
            <v>313001012281</v>
          </cell>
          <cell r="B27" t="str">
            <v>COL. SANTO TOMAS DE AQUINO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59</v>
          </cell>
          <cell r="H27" t="str">
            <v>58</v>
          </cell>
          <cell r="I27" t="str">
            <v>0.8095</v>
          </cell>
          <cell r="J27" t="str">
            <v>0.7853</v>
          </cell>
          <cell r="K27" t="str">
            <v>0.7807</v>
          </cell>
          <cell r="L27" t="str">
            <v>0.8107</v>
          </cell>
          <cell r="M27" t="str">
            <v>0.8455</v>
          </cell>
          <cell r="N27" t="str">
            <v>0.8003</v>
          </cell>
        </row>
        <row r="28">
          <cell r="A28" t="str">
            <v>313001000240</v>
          </cell>
          <cell r="B28" t="str">
            <v>INST. EDUC. NUEVA AMERICA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131</v>
          </cell>
          <cell r="H28" t="str">
            <v>129</v>
          </cell>
          <cell r="I28" t="str">
            <v>0.8094</v>
          </cell>
          <cell r="J28" t="str">
            <v>0.795</v>
          </cell>
          <cell r="K28" t="str">
            <v>0.7866</v>
          </cell>
          <cell r="L28" t="str">
            <v>0.8104</v>
          </cell>
          <cell r="M28" t="str">
            <v>0.7955</v>
          </cell>
          <cell r="N28" t="str">
            <v>0.8</v>
          </cell>
        </row>
        <row r="29">
          <cell r="A29" t="str">
            <v>313001028868</v>
          </cell>
          <cell r="B29" t="str">
            <v>COL. BILINGUE DE CARTAGENA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77</v>
          </cell>
          <cell r="H29" t="str">
            <v>77</v>
          </cell>
          <cell r="I29" t="str">
            <v>0.7507</v>
          </cell>
          <cell r="J29" t="str">
            <v>0.7699</v>
          </cell>
          <cell r="K29" t="str">
            <v>0.7919</v>
          </cell>
          <cell r="L29" t="str">
            <v>0.8366</v>
          </cell>
          <cell r="M29" t="str">
            <v>0.8792</v>
          </cell>
          <cell r="N29" t="str">
            <v>0.7943</v>
          </cell>
        </row>
        <row r="30">
          <cell r="A30" t="str">
            <v>313001001050</v>
          </cell>
          <cell r="B30" t="str">
            <v>COL. BIFFI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275</v>
          </cell>
          <cell r="H30" t="str">
            <v>274</v>
          </cell>
          <cell r="I30" t="str">
            <v>0.7872</v>
          </cell>
          <cell r="J30" t="str">
            <v>0.7682</v>
          </cell>
          <cell r="K30" t="str">
            <v>0.7863</v>
          </cell>
          <cell r="L30" t="str">
            <v>0.8244</v>
          </cell>
          <cell r="M30" t="str">
            <v>0.8247</v>
          </cell>
          <cell r="N30" t="str">
            <v>0.7941</v>
          </cell>
        </row>
        <row r="31">
          <cell r="A31" t="str">
            <v>313001005276</v>
          </cell>
          <cell r="B31" t="str">
            <v>COL. COMFAMILIAR C/GENA.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346</v>
          </cell>
          <cell r="H31" t="str">
            <v>346</v>
          </cell>
          <cell r="I31" t="str">
            <v>0.7766</v>
          </cell>
          <cell r="J31" t="str">
            <v>0.7585</v>
          </cell>
          <cell r="K31" t="str">
            <v>0.7719</v>
          </cell>
          <cell r="L31" t="str">
            <v>0.8103</v>
          </cell>
          <cell r="M31" t="str">
            <v>0.779</v>
          </cell>
          <cell r="N31" t="str">
            <v>0.7793</v>
          </cell>
        </row>
        <row r="32">
          <cell r="A32" t="str">
            <v>313001006698</v>
          </cell>
          <cell r="B32" t="str">
            <v>COL. EL DIVINO SALVADOR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94</v>
          </cell>
          <cell r="H32" t="str">
            <v>94</v>
          </cell>
          <cell r="I32" t="str">
            <v>0.7807</v>
          </cell>
          <cell r="J32" t="str">
            <v>0.7455</v>
          </cell>
          <cell r="K32" t="str">
            <v>0.7741</v>
          </cell>
          <cell r="L32" t="str">
            <v>0.8125</v>
          </cell>
          <cell r="M32" t="str">
            <v>0.7894</v>
          </cell>
          <cell r="N32" t="str">
            <v>0.7791</v>
          </cell>
        </row>
        <row r="33">
          <cell r="A33" t="str">
            <v>313001005845</v>
          </cell>
          <cell r="B33" t="str">
            <v>COL PILAR DEL SABER (ANTES JARD. INF. PIOLIN)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54</v>
          </cell>
          <cell r="H33" t="str">
            <v>53</v>
          </cell>
          <cell r="I33" t="str">
            <v>0.7869</v>
          </cell>
          <cell r="J33" t="str">
            <v>0.7493</v>
          </cell>
          <cell r="K33" t="str">
            <v>0.7545</v>
          </cell>
          <cell r="L33" t="str">
            <v>0.8127</v>
          </cell>
          <cell r="M33" t="str">
            <v>0.8143</v>
          </cell>
          <cell r="N33" t="str">
            <v>0.7788</v>
          </cell>
        </row>
        <row r="34">
          <cell r="A34" t="str">
            <v>313001001190</v>
          </cell>
          <cell r="B34" t="str">
            <v>CORPORACION COLEGIO LATINOAMERICANO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127</v>
          </cell>
          <cell r="H34" t="str">
            <v>126</v>
          </cell>
          <cell r="I34" t="str">
            <v>0.7551</v>
          </cell>
          <cell r="J34" t="str">
            <v>0.7572</v>
          </cell>
          <cell r="K34" t="str">
            <v>0.7515</v>
          </cell>
          <cell r="L34" t="str">
            <v>0.8233</v>
          </cell>
          <cell r="M34" t="str">
            <v>0.8095</v>
          </cell>
          <cell r="N34" t="str">
            <v>0.7747</v>
          </cell>
        </row>
        <row r="35">
          <cell r="A35" t="str">
            <v>313001007091</v>
          </cell>
          <cell r="B35" t="str">
            <v>COL. MODERNO DEL NORTE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458</v>
          </cell>
          <cell r="H35" t="str">
            <v>457</v>
          </cell>
          <cell r="I35" t="str">
            <v>0.779</v>
          </cell>
          <cell r="J35" t="str">
            <v>0.7668</v>
          </cell>
          <cell r="K35" t="str">
            <v>0.7397</v>
          </cell>
          <cell r="L35" t="str">
            <v>0.808</v>
          </cell>
          <cell r="M35" t="str">
            <v>0.7737</v>
          </cell>
          <cell r="N35" t="str">
            <v>0.7734</v>
          </cell>
        </row>
        <row r="36">
          <cell r="A36" t="str">
            <v>313001002421</v>
          </cell>
          <cell r="B36" t="str">
            <v>COL. NAVAL DE CRESPO - Sede Única</v>
          </cell>
          <cell r="C36" t="str">
            <v>Establecimiento</v>
          </cell>
          <cell r="D36" t="str">
            <v>CARTAGENA DE INDIAS (BOLIVAR)</v>
          </cell>
          <cell r="E36" t="str">
            <v>OFICIAL</v>
          </cell>
          <cell r="F36" t="str">
            <v>A+</v>
          </cell>
          <cell r="G36" t="str">
            <v>83</v>
          </cell>
          <cell r="H36" t="str">
            <v>83</v>
          </cell>
          <cell r="I36" t="str">
            <v>0.7864</v>
          </cell>
          <cell r="J36" t="str">
            <v>0.7644</v>
          </cell>
          <cell r="K36" t="str">
            <v>0.7471</v>
          </cell>
          <cell r="L36" t="str">
            <v>0.7861</v>
          </cell>
          <cell r="M36" t="str">
            <v>0.7823</v>
          </cell>
          <cell r="N36" t="str">
            <v>0.7719</v>
          </cell>
        </row>
        <row r="37">
          <cell r="A37" t="str">
            <v>313001002251</v>
          </cell>
          <cell r="B37" t="str">
            <v>COLEGIO NUESTRA SEÑORA DE FATIMA DE LA POLICIA NACIONAL - Sede Única</v>
          </cell>
          <cell r="C37" t="str">
            <v>Establecimiento</v>
          </cell>
          <cell r="D37" t="str">
            <v>CARTAGENA DE INDIAS (BOLIVAR)</v>
          </cell>
          <cell r="E37" t="str">
            <v>OFICIAL</v>
          </cell>
          <cell r="F37" t="str">
            <v>A</v>
          </cell>
          <cell r="G37" t="str">
            <v>98</v>
          </cell>
          <cell r="H37" t="str">
            <v>97</v>
          </cell>
          <cell r="I37" t="str">
            <v>0.7553</v>
          </cell>
          <cell r="J37" t="str">
            <v>0.7552</v>
          </cell>
          <cell r="K37" t="str">
            <v>0.7629</v>
          </cell>
          <cell r="L37" t="str">
            <v>0.8016</v>
          </cell>
          <cell r="M37" t="str">
            <v>0.7787</v>
          </cell>
          <cell r="N37" t="str">
            <v>0.7695</v>
          </cell>
        </row>
        <row r="38">
          <cell r="A38" t="str">
            <v>313001009361</v>
          </cell>
          <cell r="B38" t="str">
            <v>COL. MODELO DE LA COSTA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</v>
          </cell>
          <cell r="G38" t="str">
            <v>67</v>
          </cell>
          <cell r="H38" t="str">
            <v>67</v>
          </cell>
          <cell r="I38" t="str">
            <v>0.7582</v>
          </cell>
          <cell r="J38" t="str">
            <v>0.7539</v>
          </cell>
          <cell r="K38" t="str">
            <v>0.77</v>
          </cell>
          <cell r="L38" t="str">
            <v>0.7782</v>
          </cell>
          <cell r="M38" t="str">
            <v>0.7864</v>
          </cell>
          <cell r="N38" t="str">
            <v>0.7667</v>
          </cell>
        </row>
        <row r="39">
          <cell r="A39" t="str">
            <v>313001008399</v>
          </cell>
          <cell r="B39" t="str">
            <v>CENTRO EDUCATIVO LAS PALMERAS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</v>
          </cell>
          <cell r="G39" t="str">
            <v>126</v>
          </cell>
          <cell r="H39" t="str">
            <v>125</v>
          </cell>
          <cell r="I39" t="str">
            <v>0.7907</v>
          </cell>
          <cell r="J39" t="str">
            <v>0.7519</v>
          </cell>
          <cell r="K39" t="str">
            <v>0.7309</v>
          </cell>
          <cell r="L39" t="str">
            <v>0.7852</v>
          </cell>
          <cell r="M39" t="str">
            <v>0.7504</v>
          </cell>
          <cell r="N39" t="str">
            <v>0.7636</v>
          </cell>
        </row>
        <row r="40">
          <cell r="A40" t="str">
            <v>313001029337</v>
          </cell>
          <cell r="B40" t="str">
            <v>COLEGIO GORETTI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</v>
          </cell>
          <cell r="G40" t="str">
            <v>78</v>
          </cell>
          <cell r="H40" t="str">
            <v>77</v>
          </cell>
          <cell r="I40" t="str">
            <v>0.7523</v>
          </cell>
          <cell r="J40" t="str">
            <v>0.7448</v>
          </cell>
          <cell r="K40" t="str">
            <v>0.7397</v>
          </cell>
          <cell r="L40" t="str">
            <v>0.8024</v>
          </cell>
          <cell r="M40" t="str">
            <v>0.7909</v>
          </cell>
          <cell r="N40" t="str">
            <v>0.7622</v>
          </cell>
        </row>
        <row r="41">
          <cell r="A41" t="str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247</v>
          </cell>
          <cell r="H41" t="str">
            <v>245</v>
          </cell>
          <cell r="I41" t="str">
            <v>0.7582</v>
          </cell>
          <cell r="J41" t="str">
            <v>0.7389</v>
          </cell>
          <cell r="K41" t="str">
            <v>0.7386</v>
          </cell>
          <cell r="L41" t="str">
            <v>0.7911</v>
          </cell>
          <cell r="M41" t="str">
            <v>0.7677</v>
          </cell>
          <cell r="N41" t="str">
            <v>0.7576</v>
          </cell>
        </row>
        <row r="42">
          <cell r="A42" t="str">
            <v>313001001165</v>
          </cell>
          <cell r="B42" t="str">
            <v>COL. EL CARMELO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</v>
          </cell>
          <cell r="G42" t="str">
            <v>66</v>
          </cell>
          <cell r="H42" t="str">
            <v>66</v>
          </cell>
          <cell r="I42" t="str">
            <v>0.7407</v>
          </cell>
          <cell r="J42" t="str">
            <v>0.7196</v>
          </cell>
          <cell r="K42" t="str">
            <v>0.7408</v>
          </cell>
          <cell r="L42" t="str">
            <v>0.8022</v>
          </cell>
          <cell r="M42" t="str">
            <v>0.8309</v>
          </cell>
          <cell r="N42" t="str">
            <v>0.757</v>
          </cell>
        </row>
        <row r="43">
          <cell r="A43" t="str">
            <v>313001001076</v>
          </cell>
          <cell r="B43" t="str">
            <v>COL. NTRA. SE?ORA DE LA CANDELARIA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193</v>
          </cell>
          <cell r="H43" t="str">
            <v>193</v>
          </cell>
          <cell r="I43" t="str">
            <v>0.7363</v>
          </cell>
          <cell r="J43" t="str">
            <v>0.7392</v>
          </cell>
          <cell r="K43" t="str">
            <v>0.7448</v>
          </cell>
          <cell r="L43" t="str">
            <v>0.7943</v>
          </cell>
          <cell r="M43" t="str">
            <v>0.7854</v>
          </cell>
          <cell r="N43" t="str">
            <v>0.7561</v>
          </cell>
        </row>
        <row r="44">
          <cell r="A44" t="str">
            <v>113001003053</v>
          </cell>
          <cell r="B44" t="str">
            <v>INSTITUCION EDUCATIVA SOLEDAD ACOSTA DE SAMPER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1176</v>
          </cell>
          <cell r="H44" t="str">
            <v>1171</v>
          </cell>
          <cell r="I44" t="str">
            <v>0.7392</v>
          </cell>
          <cell r="J44" t="str">
            <v>0.7277</v>
          </cell>
          <cell r="K44" t="str">
            <v>0.7342</v>
          </cell>
          <cell r="L44" t="str">
            <v>0.7831</v>
          </cell>
          <cell r="M44" t="str">
            <v>0.7428</v>
          </cell>
          <cell r="N44" t="str">
            <v>0.7458</v>
          </cell>
        </row>
        <row r="45">
          <cell r="A45" t="str">
            <v>313001012876</v>
          </cell>
          <cell r="B45" t="str">
            <v>CORPORACION EDUCATIVA INSTITUTO GUADALUPE 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</v>
          </cell>
          <cell r="G45" t="str">
            <v>68</v>
          </cell>
          <cell r="H45" t="str">
            <v>68</v>
          </cell>
          <cell r="I45" t="str">
            <v>0.7381</v>
          </cell>
          <cell r="J45" t="str">
            <v>0.7198</v>
          </cell>
          <cell r="K45" t="str">
            <v>0.7345</v>
          </cell>
          <cell r="L45" t="str">
            <v>0.7816</v>
          </cell>
          <cell r="M45" t="str">
            <v>0.7667</v>
          </cell>
          <cell r="N45" t="str">
            <v>0.7453</v>
          </cell>
        </row>
        <row r="46">
          <cell r="A46" t="str">
            <v>313001013279</v>
          </cell>
          <cell r="B46" t="str">
            <v>INSTITUTO SIGMUND FREUD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146</v>
          </cell>
          <cell r="H46" t="str">
            <v>146</v>
          </cell>
          <cell r="I46" t="str">
            <v>0.7343</v>
          </cell>
          <cell r="J46" t="str">
            <v>0.7287</v>
          </cell>
          <cell r="K46" t="str">
            <v>0.7261</v>
          </cell>
          <cell r="L46" t="str">
            <v>0.7859</v>
          </cell>
          <cell r="M46" t="str">
            <v>0.7619</v>
          </cell>
          <cell r="N46" t="str">
            <v>0.7451</v>
          </cell>
        </row>
        <row r="47">
          <cell r="A47" t="str">
            <v>313001005098</v>
          </cell>
          <cell r="B47" t="str">
            <v>COL. TRINITARIO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239</v>
          </cell>
          <cell r="H47" t="str">
            <v>238</v>
          </cell>
          <cell r="I47" t="str">
            <v>0.7444</v>
          </cell>
          <cell r="J47" t="str">
            <v>0.7168</v>
          </cell>
          <cell r="K47" t="str">
            <v>0.7236</v>
          </cell>
          <cell r="L47" t="str">
            <v>0.777</v>
          </cell>
          <cell r="M47" t="str">
            <v>0.7782</v>
          </cell>
          <cell r="N47" t="str">
            <v>0.7434</v>
          </cell>
        </row>
        <row r="48">
          <cell r="A48" t="str">
            <v>413001008024</v>
          </cell>
          <cell r="B48" t="str">
            <v>INST. EDUC. EL PARAISO - Sede Única</v>
          </cell>
          <cell r="C48" t="str">
            <v>Establecimiento</v>
          </cell>
          <cell r="D48" t="str">
            <v>CARTAGENA DE INDIAS (BOLIVAR)</v>
          </cell>
          <cell r="E48" t="str">
            <v>NO OFICIAL</v>
          </cell>
          <cell r="F48" t="str">
            <v>A</v>
          </cell>
          <cell r="G48" t="str">
            <v>64</v>
          </cell>
          <cell r="H48" t="str">
            <v>63</v>
          </cell>
          <cell r="I48" t="str">
            <v>0.7607</v>
          </cell>
          <cell r="J48" t="str">
            <v>0.7115</v>
          </cell>
          <cell r="K48" t="str">
            <v>0.7119</v>
          </cell>
          <cell r="L48" t="str">
            <v>0.7776</v>
          </cell>
          <cell r="M48" t="str">
            <v>0.7398</v>
          </cell>
          <cell r="N48" t="str">
            <v>0.7404</v>
          </cell>
        </row>
        <row r="49">
          <cell r="A49" t="str">
            <v>313001030025</v>
          </cell>
          <cell r="B49" t="str">
            <v>GIMNASIO AMERICANO HOWARD GARDNER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10</v>
          </cell>
          <cell r="H49" t="str">
            <v>10</v>
          </cell>
          <cell r="I49" t="str">
            <v>0.7126</v>
          </cell>
          <cell r="J49" t="str">
            <v>0.7122</v>
          </cell>
          <cell r="K49" t="str">
            <v>0.712</v>
          </cell>
          <cell r="L49" t="str">
            <v>0.7852</v>
          </cell>
          <cell r="M49" t="str">
            <v>0.8467</v>
          </cell>
          <cell r="N49" t="str">
            <v>0.7394</v>
          </cell>
        </row>
        <row r="50">
          <cell r="A50" t="str">
            <v>313001005136</v>
          </cell>
          <cell r="B50" t="str">
            <v>COLEGIO CANADIENSE DE CARTAGENA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33</v>
          </cell>
          <cell r="H50" t="str">
            <v>32</v>
          </cell>
          <cell r="I50" t="str">
            <v>0.7226</v>
          </cell>
          <cell r="J50" t="str">
            <v>0.7035</v>
          </cell>
          <cell r="K50" t="str">
            <v>0.7073</v>
          </cell>
          <cell r="L50" t="str">
            <v>0.7742</v>
          </cell>
          <cell r="M50" t="str">
            <v>0.8511</v>
          </cell>
          <cell r="N50" t="str">
            <v>0.7365</v>
          </cell>
        </row>
        <row r="51">
          <cell r="A51" t="str">
            <v>313001000568</v>
          </cell>
          <cell r="B51" t="str">
            <v>ESCUELAS PROFESIONALES SALESIANAS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A</v>
          </cell>
          <cell r="G51" t="str">
            <v>337</v>
          </cell>
          <cell r="H51" t="str">
            <v>336</v>
          </cell>
          <cell r="I51" t="str">
            <v>0.7378</v>
          </cell>
          <cell r="J51" t="str">
            <v>0.7254</v>
          </cell>
          <cell r="K51" t="str">
            <v>0.7108</v>
          </cell>
          <cell r="L51" t="str">
            <v>0.7745</v>
          </cell>
          <cell r="M51" t="str">
            <v>0.7198</v>
          </cell>
          <cell r="N51" t="str">
            <v>0.7358</v>
          </cell>
        </row>
        <row r="52">
          <cell r="A52" t="str">
            <v>313001029680</v>
          </cell>
          <cell r="B52" t="str">
            <v>CENTRO EDUCATIVO INTEGRAL MODERNO - Sede Única</v>
          </cell>
          <cell r="C52" t="str">
            <v>Establecimiento</v>
          </cell>
          <cell r="D52" t="str">
            <v>CARTAGENA DE INDIAS (BOLIVAR)</v>
          </cell>
          <cell r="E52" t="str">
            <v>NO OFICIAL</v>
          </cell>
          <cell r="F52" t="str">
            <v>A</v>
          </cell>
          <cell r="G52" t="str">
            <v>56</v>
          </cell>
          <cell r="H52" t="str">
            <v>56</v>
          </cell>
          <cell r="I52" t="str">
            <v>0.7303</v>
          </cell>
          <cell r="J52" t="str">
            <v>0.7246</v>
          </cell>
          <cell r="K52" t="str">
            <v>0.7075</v>
          </cell>
          <cell r="L52" t="str">
            <v>0.7673</v>
          </cell>
          <cell r="M52" t="str">
            <v>0.7444</v>
          </cell>
          <cell r="N52" t="str">
            <v>0.7333</v>
          </cell>
        </row>
        <row r="53">
          <cell r="A53" t="str">
            <v>113001003061</v>
          </cell>
          <cell r="B53" t="str">
            <v>INSTITUCION EDUCATIVA HERMANO ANTONIO RAMOS DE LA SALLE - Sede Única</v>
          </cell>
          <cell r="C53" t="str">
            <v>Establecimiento</v>
          </cell>
          <cell r="D53" t="str">
            <v>CARTAGENA DE INDIAS (BOLIVAR)</v>
          </cell>
          <cell r="E53" t="str">
            <v>OFICIAL</v>
          </cell>
          <cell r="F53" t="str">
            <v>A</v>
          </cell>
          <cell r="G53" t="str">
            <v>211</v>
          </cell>
          <cell r="H53" t="str">
            <v>211</v>
          </cell>
          <cell r="I53" t="str">
            <v>0.7219</v>
          </cell>
          <cell r="J53" t="str">
            <v>0.7052</v>
          </cell>
          <cell r="K53" t="str">
            <v>0.6977</v>
          </cell>
          <cell r="L53" t="str">
            <v>0.7644</v>
          </cell>
          <cell r="M53" t="str">
            <v>0.7501</v>
          </cell>
          <cell r="N53" t="str">
            <v>0.7244</v>
          </cell>
        </row>
        <row r="54">
          <cell r="A54" t="str">
            <v>313001800599</v>
          </cell>
          <cell r="B54" t="str">
            <v>INSTITUTO CRISTOCENTRICO DEL CARIBE - Sede Única</v>
          </cell>
          <cell r="C54" t="str">
            <v>Establecimiento</v>
          </cell>
          <cell r="D54" t="str">
            <v>CARTAGENA DE INDIAS (BOLIVAR)</v>
          </cell>
          <cell r="E54" t="str">
            <v>NO OFICIAL</v>
          </cell>
          <cell r="F54" t="str">
            <v>A</v>
          </cell>
          <cell r="G54" t="str">
            <v>38</v>
          </cell>
          <cell r="H54" t="str">
            <v>38</v>
          </cell>
          <cell r="I54" t="str">
            <v>0.7053</v>
          </cell>
          <cell r="J54" t="str">
            <v>0.7002</v>
          </cell>
          <cell r="K54" t="str">
            <v>0.7309</v>
          </cell>
          <cell r="L54" t="str">
            <v>0.7522</v>
          </cell>
          <cell r="M54" t="str">
            <v>0.7311</v>
          </cell>
          <cell r="N54" t="str">
            <v>0.7228</v>
          </cell>
        </row>
        <row r="55">
          <cell r="A55" t="str">
            <v>413001007648</v>
          </cell>
          <cell r="B55" t="str">
            <v>COL. CAMINO DEL CORAL DE C/GENA.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A</v>
          </cell>
          <cell r="G55" t="str">
            <v>132</v>
          </cell>
          <cell r="H55" t="str">
            <v>128</v>
          </cell>
          <cell r="I55" t="str">
            <v>0.7068</v>
          </cell>
          <cell r="J55" t="str">
            <v>0.6966</v>
          </cell>
          <cell r="K55" t="str">
            <v>0.6973</v>
          </cell>
          <cell r="L55" t="str">
            <v>0.7712</v>
          </cell>
          <cell r="M55" t="str">
            <v>0.7498</v>
          </cell>
          <cell r="N55" t="str">
            <v>0.7204</v>
          </cell>
        </row>
        <row r="56">
          <cell r="A56" t="str">
            <v>113001001719</v>
          </cell>
          <cell r="B56" t="str">
            <v>INSTITUCION EDUCATIVA PROMOCION SOCIAL DE C/GENA. - Sede Única</v>
          </cell>
          <cell r="C56" t="str">
            <v>Establecimiento</v>
          </cell>
          <cell r="D56" t="str">
            <v>CARTAGENA DE INDIAS (BOLIVAR)</v>
          </cell>
          <cell r="E56" t="str">
            <v>OFICIAL</v>
          </cell>
          <cell r="F56" t="str">
            <v>B</v>
          </cell>
          <cell r="G56" t="str">
            <v>481</v>
          </cell>
          <cell r="H56" t="str">
            <v>475</v>
          </cell>
          <cell r="I56" t="str">
            <v>0.7118</v>
          </cell>
          <cell r="J56" t="str">
            <v>0.6912</v>
          </cell>
          <cell r="K56" t="str">
            <v>0.692</v>
          </cell>
          <cell r="L56" t="str">
            <v>0.756</v>
          </cell>
          <cell r="M56" t="str">
            <v>0.6945</v>
          </cell>
          <cell r="N56" t="str">
            <v>0.7114</v>
          </cell>
        </row>
        <row r="57">
          <cell r="A57" t="str">
            <v>113001002057</v>
          </cell>
          <cell r="B57" t="str">
            <v>INSTITUCION EDUCATIVA SOLEDAD ROMAN DE NU?EZ - Sede Única</v>
          </cell>
          <cell r="C57" t="str">
            <v>Establecimiento</v>
          </cell>
          <cell r="D57" t="str">
            <v>CARTAGENA DE INDIAS (BOLIVAR)</v>
          </cell>
          <cell r="E57" t="str">
            <v>OFICIAL</v>
          </cell>
          <cell r="F57" t="str">
            <v>B</v>
          </cell>
          <cell r="G57" t="str">
            <v>367</v>
          </cell>
          <cell r="H57" t="str">
            <v>362</v>
          </cell>
          <cell r="I57" t="str">
            <v>0.715</v>
          </cell>
          <cell r="J57" t="str">
            <v>0.699</v>
          </cell>
          <cell r="K57" t="str">
            <v>0.675</v>
          </cell>
          <cell r="L57" t="str">
            <v>0.7549</v>
          </cell>
          <cell r="M57" t="str">
            <v>0.707</v>
          </cell>
          <cell r="N57" t="str">
            <v>0.7107</v>
          </cell>
        </row>
        <row r="58">
          <cell r="A58" t="str">
            <v>313001003842</v>
          </cell>
          <cell r="B58" t="str">
            <v>COL. GONZALO JIMENEZ DE QUEZADA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84</v>
          </cell>
          <cell r="H58" t="str">
            <v>84</v>
          </cell>
          <cell r="I58" t="str">
            <v>0.6994</v>
          </cell>
          <cell r="J58" t="str">
            <v>0.69</v>
          </cell>
          <cell r="K58" t="str">
            <v>0.6853</v>
          </cell>
          <cell r="L58" t="str">
            <v>0.7539</v>
          </cell>
          <cell r="M58" t="str">
            <v>0.7476</v>
          </cell>
          <cell r="N58" t="str">
            <v>0.7103</v>
          </cell>
        </row>
        <row r="59">
          <cell r="A59" t="str">
            <v>313001002714</v>
          </cell>
          <cell r="B59" t="str">
            <v>INSTITUCION EDUCATIVA MARIA AUXILIADORA - Sede Única</v>
          </cell>
          <cell r="C59" t="str">
            <v>Establecimiento</v>
          </cell>
          <cell r="D59" t="str">
            <v>CARTAGENA DE INDIAS (BOLIVAR)</v>
          </cell>
          <cell r="E59" t="str">
            <v>OFICIAL</v>
          </cell>
          <cell r="F59" t="str">
            <v>B</v>
          </cell>
          <cell r="G59" t="str">
            <v>129</v>
          </cell>
          <cell r="H59" t="str">
            <v>128</v>
          </cell>
          <cell r="I59" t="str">
            <v>0.696</v>
          </cell>
          <cell r="J59" t="str">
            <v>0.6796</v>
          </cell>
          <cell r="K59" t="str">
            <v>0.6976</v>
          </cell>
          <cell r="L59" t="str">
            <v>0.7601</v>
          </cell>
          <cell r="M59" t="str">
            <v>0.734</v>
          </cell>
          <cell r="N59" t="str">
            <v>0.7103</v>
          </cell>
        </row>
        <row r="60">
          <cell r="A60" t="str">
            <v>313001005411</v>
          </cell>
          <cell r="B60" t="str">
            <v>COLEGIO FERNANDEZ GUTIERREZ DE PIÑERES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B</v>
          </cell>
          <cell r="G60" t="str">
            <v>33</v>
          </cell>
          <cell r="H60" t="str">
            <v>33</v>
          </cell>
          <cell r="I60" t="str">
            <v>0.6982</v>
          </cell>
          <cell r="J60" t="str">
            <v>0.6654</v>
          </cell>
          <cell r="K60" t="str">
            <v>0.6947</v>
          </cell>
          <cell r="L60" t="str">
            <v>0.746</v>
          </cell>
          <cell r="M60" t="str">
            <v>0.795</v>
          </cell>
          <cell r="N60" t="str">
            <v>0.7083</v>
          </cell>
        </row>
        <row r="61">
          <cell r="A61" t="str">
            <v>313001002340</v>
          </cell>
          <cell r="B61" t="str">
            <v>INST. COLOMBO BOLIVARIANO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105</v>
          </cell>
          <cell r="H61" t="str">
            <v>104</v>
          </cell>
          <cell r="I61" t="str">
            <v>0.7041</v>
          </cell>
          <cell r="J61" t="str">
            <v>0.699</v>
          </cell>
          <cell r="K61" t="str">
            <v>0.6681</v>
          </cell>
          <cell r="L61" t="str">
            <v>0.7527</v>
          </cell>
          <cell r="M61" t="str">
            <v>0.7344</v>
          </cell>
          <cell r="N61" t="str">
            <v>0.7081</v>
          </cell>
        </row>
        <row r="62">
          <cell r="A62" t="str">
            <v>313001006337</v>
          </cell>
          <cell r="B62" t="str">
            <v>INST. EL LABRADOR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B</v>
          </cell>
          <cell r="G62" t="str">
            <v>191</v>
          </cell>
          <cell r="H62" t="str">
            <v>191</v>
          </cell>
          <cell r="I62" t="str">
            <v>0.7155</v>
          </cell>
          <cell r="J62" t="str">
            <v>0.6985</v>
          </cell>
          <cell r="K62" t="str">
            <v>0.665</v>
          </cell>
          <cell r="L62" t="str">
            <v>0.7343</v>
          </cell>
          <cell r="M62" t="str">
            <v>0.729</v>
          </cell>
          <cell r="N62" t="str">
            <v>0.7053</v>
          </cell>
        </row>
        <row r="63">
          <cell r="A63" t="str">
            <v>313001002307</v>
          </cell>
          <cell r="B63" t="str">
            <v>COL. ADVENTISTA DE C/GENA.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87</v>
          </cell>
          <cell r="H63" t="str">
            <v>85</v>
          </cell>
          <cell r="I63" t="str">
            <v>0.7026</v>
          </cell>
          <cell r="J63" t="str">
            <v>0.6821</v>
          </cell>
          <cell r="K63" t="str">
            <v>0.6654</v>
          </cell>
          <cell r="L63" t="str">
            <v>0.7607</v>
          </cell>
          <cell r="M63" t="str">
            <v>0.7259</v>
          </cell>
          <cell r="N63" t="str">
            <v>0.7045</v>
          </cell>
        </row>
        <row r="64">
          <cell r="A64" t="str">
            <v>113001013814</v>
          </cell>
          <cell r="B64" t="str">
            <v>INSTITUCION EDUCATIVA BERTHA GEDEON DE BALADI - Sede Única</v>
          </cell>
          <cell r="C64" t="str">
            <v>Establecimiento</v>
          </cell>
          <cell r="D64" t="str">
            <v>CARTAGENA DE INDIAS (BOLIVAR)</v>
          </cell>
          <cell r="E64" t="str">
            <v>OFICIAL</v>
          </cell>
          <cell r="F64" t="str">
            <v>B</v>
          </cell>
          <cell r="G64" t="str">
            <v>313</v>
          </cell>
          <cell r="H64" t="str">
            <v>311</v>
          </cell>
          <cell r="I64" t="str">
            <v>0.7183</v>
          </cell>
          <cell r="J64" t="str">
            <v>0.6802</v>
          </cell>
          <cell r="K64" t="str">
            <v>0.6582</v>
          </cell>
          <cell r="L64" t="str">
            <v>0.7423</v>
          </cell>
          <cell r="M64" t="str">
            <v>0.6967</v>
          </cell>
          <cell r="N64" t="str">
            <v>0.6995</v>
          </cell>
        </row>
        <row r="65">
          <cell r="A65" t="str">
            <v>113001003771</v>
          </cell>
          <cell r="B65" t="str">
            <v>INSTITUCION EDUCATIVA LAS GAVIOTAS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408</v>
          </cell>
          <cell r="H65" t="str">
            <v>407</v>
          </cell>
          <cell r="I65" t="str">
            <v>0.7171</v>
          </cell>
          <cell r="J65" t="str">
            <v>0.6949</v>
          </cell>
          <cell r="K65" t="str">
            <v>0.6646</v>
          </cell>
          <cell r="L65" t="str">
            <v>0.7232</v>
          </cell>
          <cell r="M65" t="str">
            <v>0.6841</v>
          </cell>
          <cell r="N65" t="str">
            <v>0.6987</v>
          </cell>
        </row>
        <row r="66">
          <cell r="A66" t="str">
            <v>313001012892</v>
          </cell>
          <cell r="B66" t="str">
            <v>INST. DOCENTE DEL CARIBE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247</v>
          </cell>
          <cell r="H66" t="str">
            <v>242</v>
          </cell>
          <cell r="I66" t="str">
            <v>0.6884</v>
          </cell>
          <cell r="J66" t="str">
            <v>0.6762</v>
          </cell>
          <cell r="K66" t="str">
            <v>0.6784</v>
          </cell>
          <cell r="L66" t="str">
            <v>0.7374</v>
          </cell>
          <cell r="M66" t="str">
            <v>0.7131</v>
          </cell>
          <cell r="N66" t="str">
            <v>0.6965</v>
          </cell>
        </row>
        <row r="67">
          <cell r="A67" t="str">
            <v>313001001211</v>
          </cell>
          <cell r="B67" t="str">
            <v>INST. CARTAGENA. DEL MAR - Sede Única</v>
          </cell>
          <cell r="C67" t="str">
            <v>Establecimiento</v>
          </cell>
          <cell r="D67" t="str">
            <v>CARTAGENA DE INDIAS (BOLIVAR)</v>
          </cell>
          <cell r="E67" t="str">
            <v>NO OFICIAL</v>
          </cell>
          <cell r="F67" t="str">
            <v>B</v>
          </cell>
          <cell r="G67" t="str">
            <v>136</v>
          </cell>
          <cell r="H67" t="str">
            <v>134</v>
          </cell>
          <cell r="I67" t="str">
            <v>0.6939</v>
          </cell>
          <cell r="J67" t="str">
            <v>0.6776</v>
          </cell>
          <cell r="K67" t="str">
            <v>0.6695</v>
          </cell>
          <cell r="L67" t="str">
            <v>0.7367</v>
          </cell>
          <cell r="M67" t="str">
            <v>0.6832</v>
          </cell>
          <cell r="N67" t="str">
            <v>0.6936</v>
          </cell>
        </row>
        <row r="68">
          <cell r="A68" t="str">
            <v>313001006701</v>
          </cell>
          <cell r="B68" t="str">
            <v>COL. MILITAR ALMIRANTE COLON - Sede Única</v>
          </cell>
          <cell r="C68" t="str">
            <v>Establecimiento</v>
          </cell>
          <cell r="D68" t="str">
            <v>CARTAGENA DE INDIAS (BOLIVAR)</v>
          </cell>
          <cell r="E68" t="str">
            <v>NO OFICIAL</v>
          </cell>
          <cell r="F68" t="str">
            <v>B</v>
          </cell>
          <cell r="G68" t="str">
            <v>1867</v>
          </cell>
          <cell r="H68" t="str">
            <v>1848</v>
          </cell>
          <cell r="I68" t="str">
            <v>0.6919</v>
          </cell>
          <cell r="J68" t="str">
            <v>0.6715</v>
          </cell>
          <cell r="K68" t="str">
            <v>0.6621</v>
          </cell>
          <cell r="L68" t="str">
            <v>0.7355</v>
          </cell>
          <cell r="M68" t="str">
            <v>0.6928</v>
          </cell>
          <cell r="N68" t="str">
            <v>0.6904</v>
          </cell>
        </row>
        <row r="69">
          <cell r="A69" t="str">
            <v>113001000721</v>
          </cell>
          <cell r="B69" t="str">
            <v>INSTITUCION EDUCATIVA LUIS CARLOS LOPEZ - Sede Única</v>
          </cell>
          <cell r="C69" t="str">
            <v>Establecimiento</v>
          </cell>
          <cell r="D69" t="str">
            <v>CARTAGENA DE INDIAS (BOLIVAR)</v>
          </cell>
          <cell r="E69" t="str">
            <v>OFICIAL</v>
          </cell>
          <cell r="F69" t="str">
            <v>B</v>
          </cell>
          <cell r="G69" t="str">
            <v>311</v>
          </cell>
          <cell r="H69" t="str">
            <v>306</v>
          </cell>
          <cell r="I69" t="str">
            <v>0.6954</v>
          </cell>
          <cell r="J69" t="str">
            <v>0.6695</v>
          </cell>
          <cell r="K69" t="str">
            <v>0.6551</v>
          </cell>
          <cell r="L69" t="str">
            <v>0.7309</v>
          </cell>
          <cell r="M69" t="str">
            <v>0.7085</v>
          </cell>
          <cell r="N69" t="str">
            <v>0.6893</v>
          </cell>
        </row>
        <row r="70">
          <cell r="A70" t="str">
            <v>313001003117</v>
          </cell>
          <cell r="B70" t="str">
            <v>CORPORACION INSTITUTO CIRY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44</v>
          </cell>
          <cell r="H70" t="str">
            <v>44</v>
          </cell>
          <cell r="I70" t="str">
            <v>0.6816</v>
          </cell>
          <cell r="J70" t="str">
            <v>0.6912</v>
          </cell>
          <cell r="K70" t="str">
            <v>0.6492</v>
          </cell>
          <cell r="L70" t="str">
            <v>0.7274</v>
          </cell>
          <cell r="M70" t="str">
            <v>0.711</v>
          </cell>
          <cell r="N70" t="str">
            <v>0.6892</v>
          </cell>
        </row>
        <row r="71">
          <cell r="A71" t="str">
            <v>113001008268</v>
          </cell>
          <cell r="B71" t="str">
            <v>INSTITUCION EDUCATIVA MARIA CANO - Sede Única</v>
          </cell>
          <cell r="C71" t="str">
            <v>Establecimiento</v>
          </cell>
          <cell r="D71" t="str">
            <v>CARTAGENA DE INDIAS (BOLIVAR)</v>
          </cell>
          <cell r="E71" t="str">
            <v>OFICIAL</v>
          </cell>
          <cell r="F71" t="str">
            <v>B</v>
          </cell>
          <cell r="G71" t="str">
            <v>86</v>
          </cell>
          <cell r="H71" t="str">
            <v>86</v>
          </cell>
          <cell r="I71" t="str">
            <v>0.6831</v>
          </cell>
          <cell r="J71" t="str">
            <v>0.6577</v>
          </cell>
          <cell r="K71" t="str">
            <v>0.6693</v>
          </cell>
          <cell r="L71" t="str">
            <v>0.7263</v>
          </cell>
          <cell r="M71" t="str">
            <v>0.6907</v>
          </cell>
          <cell r="N71" t="str">
            <v>0.6846</v>
          </cell>
        </row>
        <row r="72">
          <cell r="A72" t="str">
            <v>113001000348</v>
          </cell>
          <cell r="B72" t="str">
            <v>INSTITUCION EDUCATIVA AMBIENTALISTA DE CARTAGENA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405</v>
          </cell>
          <cell r="H72" t="str">
            <v>399</v>
          </cell>
          <cell r="I72" t="str">
            <v>0.6858</v>
          </cell>
          <cell r="J72" t="str">
            <v>0.6775</v>
          </cell>
          <cell r="K72" t="str">
            <v>0.6577</v>
          </cell>
          <cell r="L72" t="str">
            <v>0.7153</v>
          </cell>
          <cell r="M72" t="str">
            <v>0.6557</v>
          </cell>
          <cell r="N72" t="str">
            <v>0.6819</v>
          </cell>
        </row>
        <row r="73">
          <cell r="A73" t="str">
            <v>113001006800</v>
          </cell>
          <cell r="B73" t="str">
            <v>INSTITUCION EDUCATIVA 20 DE JULIO - Sede Única</v>
          </cell>
          <cell r="C73" t="str">
            <v>Establecimiento</v>
          </cell>
          <cell r="D73" t="str">
            <v>CARTAGENA DE INDIAS (BOLIVAR)</v>
          </cell>
          <cell r="E73" t="str">
            <v>OFICIAL</v>
          </cell>
          <cell r="F73" t="str">
            <v>B</v>
          </cell>
          <cell r="G73" t="str">
            <v>168</v>
          </cell>
          <cell r="H73" t="str">
            <v>165</v>
          </cell>
          <cell r="I73" t="str">
            <v>0.6896</v>
          </cell>
          <cell r="J73" t="str">
            <v>0.6688</v>
          </cell>
          <cell r="K73" t="str">
            <v>0.6572</v>
          </cell>
          <cell r="L73" t="str">
            <v>0.7132</v>
          </cell>
          <cell r="M73" t="str">
            <v>0.6547</v>
          </cell>
          <cell r="N73" t="str">
            <v>0.6801</v>
          </cell>
        </row>
        <row r="74">
          <cell r="A74" t="str">
            <v>313001027199</v>
          </cell>
          <cell r="B74" t="str">
            <v>COL. SUE?OS Y OPORTUNIDADES JESUS MAESTRO - Sede Única</v>
          </cell>
          <cell r="C74" t="str">
            <v>Establecimiento</v>
          </cell>
          <cell r="D74" t="str">
            <v>CARTAGENA DE INDIAS (BOLIVAR)</v>
          </cell>
          <cell r="E74" t="str">
            <v>OFICIAL</v>
          </cell>
          <cell r="F74" t="str">
            <v>B</v>
          </cell>
          <cell r="G74" t="str">
            <v>267</v>
          </cell>
          <cell r="H74" t="str">
            <v>263</v>
          </cell>
          <cell r="I74" t="str">
            <v>0.7205</v>
          </cell>
          <cell r="J74" t="str">
            <v>0.6754</v>
          </cell>
          <cell r="K74" t="str">
            <v>0.6153</v>
          </cell>
          <cell r="L74" t="str">
            <v>0.7147</v>
          </cell>
          <cell r="M74" t="str">
            <v>0.6563</v>
          </cell>
          <cell r="N74" t="str">
            <v>0.6795</v>
          </cell>
        </row>
        <row r="75">
          <cell r="A75" t="str">
            <v>313001001181</v>
          </cell>
          <cell r="B75" t="str">
            <v>COLEGIO NUESTRA SEÑORA DE LA CONSOLATA - Sede Única</v>
          </cell>
          <cell r="C75" t="str">
            <v>Establecimiento</v>
          </cell>
          <cell r="D75" t="str">
            <v>CARTAGENA DE INDIAS (BOLIVAR)</v>
          </cell>
          <cell r="E75" t="str">
            <v>OFICIAL</v>
          </cell>
          <cell r="F75" t="str">
            <v>B</v>
          </cell>
          <cell r="G75" t="str">
            <v>521</v>
          </cell>
          <cell r="H75" t="str">
            <v>521</v>
          </cell>
          <cell r="I75" t="str">
            <v>0.68</v>
          </cell>
          <cell r="J75" t="str">
            <v>0.662</v>
          </cell>
          <cell r="K75" t="str">
            <v>0.6474</v>
          </cell>
          <cell r="L75" t="str">
            <v>0.7248</v>
          </cell>
          <cell r="M75" t="str">
            <v>0.676</v>
          </cell>
          <cell r="N75" t="str">
            <v>0.6784</v>
          </cell>
        </row>
        <row r="76">
          <cell r="A76" t="str">
            <v>313001007244</v>
          </cell>
          <cell r="B76" t="str">
            <v>INST. JUAN JACOBO ROUSSEAU NO.2 -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47</v>
          </cell>
          <cell r="H76" t="str">
            <v>47</v>
          </cell>
          <cell r="I76" t="str">
            <v>0.6734</v>
          </cell>
          <cell r="J76" t="str">
            <v>0.6708</v>
          </cell>
          <cell r="K76" t="str">
            <v>0.6464</v>
          </cell>
          <cell r="L76" t="str">
            <v>0.7156</v>
          </cell>
          <cell r="M76" t="str">
            <v>0.7002</v>
          </cell>
          <cell r="N76" t="str">
            <v>0.6784</v>
          </cell>
        </row>
        <row r="77">
          <cell r="A77" t="str">
            <v>313001028098</v>
          </cell>
          <cell r="B77" t="str">
            <v>INSTITUCION EDUCATIVA LOS ANGELES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26</v>
          </cell>
          <cell r="H77" t="str">
            <v>26</v>
          </cell>
          <cell r="I77" t="str">
            <v>0.6483</v>
          </cell>
          <cell r="J77" t="str">
            <v>0.6381</v>
          </cell>
          <cell r="K77" t="str">
            <v>0.6749</v>
          </cell>
          <cell r="L77" t="str">
            <v>0.7235</v>
          </cell>
          <cell r="M77" t="str">
            <v>0.7522</v>
          </cell>
          <cell r="N77" t="str">
            <v>0.6774</v>
          </cell>
        </row>
        <row r="78">
          <cell r="A78" t="str">
            <v>313001006639</v>
          </cell>
          <cell r="B78" t="str">
            <v>INST. SOLEDAD VIVES DE JOLI (ANTES J. I LOS CAPULLITOS)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127</v>
          </cell>
          <cell r="H78" t="str">
            <v>127</v>
          </cell>
          <cell r="I78" t="str">
            <v>0.678</v>
          </cell>
          <cell r="J78" t="str">
            <v>0.6652</v>
          </cell>
          <cell r="K78" t="str">
            <v>0.6349</v>
          </cell>
          <cell r="L78" t="str">
            <v>0.7269</v>
          </cell>
          <cell r="M78" t="str">
            <v>0.6763</v>
          </cell>
          <cell r="N78" t="str">
            <v>0.6762</v>
          </cell>
        </row>
        <row r="79">
          <cell r="A79" t="str">
            <v>313001028843</v>
          </cell>
          <cell r="B79" t="str">
            <v>COLEGIO JUAN PABLO II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B</v>
          </cell>
          <cell r="G79" t="str">
            <v>123</v>
          </cell>
          <cell r="H79" t="str">
            <v>122</v>
          </cell>
          <cell r="I79" t="str">
            <v>0.67</v>
          </cell>
          <cell r="J79" t="str">
            <v>0.6514</v>
          </cell>
          <cell r="K79" t="str">
            <v>0.6397</v>
          </cell>
          <cell r="L79" t="str">
            <v>0.7161</v>
          </cell>
          <cell r="M79" t="str">
            <v>0.6858</v>
          </cell>
          <cell r="N79" t="str">
            <v>0.6706</v>
          </cell>
        </row>
        <row r="80">
          <cell r="A80" t="str">
            <v>313001007040</v>
          </cell>
          <cell r="B80" t="str">
            <v>COL. MARIA MONTESORRI - Sede Única</v>
          </cell>
          <cell r="C80" t="str">
            <v>Establecimiento</v>
          </cell>
          <cell r="D80" t="str">
            <v>CARTAGENA DE INDIAS (BOLIVAR)</v>
          </cell>
          <cell r="E80" t="str">
            <v>NO OFICIAL</v>
          </cell>
          <cell r="F80" t="str">
            <v>B</v>
          </cell>
          <cell r="G80" t="str">
            <v>47</v>
          </cell>
          <cell r="H80" t="str">
            <v>47</v>
          </cell>
          <cell r="I80" t="str">
            <v>0.6725</v>
          </cell>
          <cell r="J80" t="str">
            <v>0.6452</v>
          </cell>
          <cell r="K80" t="str">
            <v>0.6449</v>
          </cell>
          <cell r="L80" t="str">
            <v>0.7136</v>
          </cell>
          <cell r="M80" t="str">
            <v>0.6815</v>
          </cell>
          <cell r="N80" t="str">
            <v>0.67</v>
          </cell>
        </row>
        <row r="81">
          <cell r="A81" t="str">
            <v>113001002979</v>
          </cell>
          <cell r="B81" t="str">
            <v>INSTITUCION EDUCATIVA LA MILAGROSA - Sede Única</v>
          </cell>
          <cell r="C81" t="str">
            <v>Establecimiento</v>
          </cell>
          <cell r="D81" t="str">
            <v>CARTAGENA DE INDIAS (BOLIVAR)</v>
          </cell>
          <cell r="E81" t="str">
            <v>OFICIAL</v>
          </cell>
          <cell r="F81" t="str">
            <v>C</v>
          </cell>
          <cell r="G81" t="str">
            <v>106</v>
          </cell>
          <cell r="H81" t="str">
            <v>106</v>
          </cell>
          <cell r="I81" t="str">
            <v>0.6788</v>
          </cell>
          <cell r="J81" t="str">
            <v>0.6469</v>
          </cell>
          <cell r="K81" t="str">
            <v>0.6484</v>
          </cell>
          <cell r="L81" t="str">
            <v>0.7022</v>
          </cell>
          <cell r="M81" t="str">
            <v>0.6652</v>
          </cell>
          <cell r="N81" t="str">
            <v>0.6688</v>
          </cell>
        </row>
        <row r="82">
          <cell r="A82" t="str">
            <v>313001007619</v>
          </cell>
          <cell r="B82" t="str">
            <v>CORPORACION INST. EDUC. DEL SOCORRO - Sede Única</v>
          </cell>
          <cell r="C82" t="str">
            <v>Establecimiento</v>
          </cell>
          <cell r="D82" t="str">
            <v>CARTAGENA DE INDIAS (BOLIVAR)</v>
          </cell>
          <cell r="E82" t="str">
            <v>NO OFICIAL</v>
          </cell>
          <cell r="F82" t="str">
            <v>C</v>
          </cell>
          <cell r="G82" t="str">
            <v>102</v>
          </cell>
          <cell r="H82" t="str">
            <v>101</v>
          </cell>
          <cell r="I82" t="str">
            <v>0.6682</v>
          </cell>
          <cell r="J82" t="str">
            <v>0.641</v>
          </cell>
          <cell r="K82" t="str">
            <v>0.6334</v>
          </cell>
          <cell r="L82" t="str">
            <v>0.7233</v>
          </cell>
          <cell r="M82" t="str">
            <v>0.6941</v>
          </cell>
          <cell r="N82" t="str">
            <v>0.6686</v>
          </cell>
        </row>
        <row r="83">
          <cell r="A83" t="str">
            <v>313001008518</v>
          </cell>
          <cell r="B83" t="str">
            <v>CORP EDUCATIVA MADDOX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197</v>
          </cell>
          <cell r="H83" t="str">
            <v>197</v>
          </cell>
          <cell r="I83" t="str">
            <v>0.667</v>
          </cell>
          <cell r="J83" t="str">
            <v>0.6487</v>
          </cell>
          <cell r="K83" t="str">
            <v>0.6385</v>
          </cell>
          <cell r="L83" t="str">
            <v>0.7158</v>
          </cell>
          <cell r="M83" t="str">
            <v>0.6709</v>
          </cell>
          <cell r="N83" t="str">
            <v>0.6678</v>
          </cell>
        </row>
        <row r="84">
          <cell r="A84" t="str">
            <v>113001003274</v>
          </cell>
          <cell r="B84" t="str">
            <v>INSTITUCION EDUCATIVA JOSE MANUEL RODRIGUEZ TORICES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C</v>
          </cell>
          <cell r="G84" t="str">
            <v>789</v>
          </cell>
          <cell r="H84" t="str">
            <v>765</v>
          </cell>
          <cell r="I84" t="str">
            <v>0.6911</v>
          </cell>
          <cell r="J84" t="str">
            <v>0.6455</v>
          </cell>
          <cell r="K84" t="str">
            <v>0.63</v>
          </cell>
          <cell r="L84" t="str">
            <v>0.7077</v>
          </cell>
          <cell r="M84" t="str">
            <v>0.6547</v>
          </cell>
          <cell r="N84" t="str">
            <v>0.6675</v>
          </cell>
        </row>
        <row r="85">
          <cell r="A85" t="str">
            <v>113001029893</v>
          </cell>
          <cell r="B85" t="str">
            <v>INSTITUCIÓN EDUCATIVA ROSEDAL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C</v>
          </cell>
          <cell r="G85" t="str">
            <v>309</v>
          </cell>
          <cell r="H85" t="str">
            <v>304</v>
          </cell>
          <cell r="I85" t="str">
            <v>0.674</v>
          </cell>
          <cell r="J85" t="str">
            <v>0.6425</v>
          </cell>
          <cell r="K85" t="str">
            <v>0.609</v>
          </cell>
          <cell r="L85" t="str">
            <v>0.7101</v>
          </cell>
          <cell r="M85" t="str">
            <v>0.6667</v>
          </cell>
          <cell r="N85" t="str">
            <v>0.6595</v>
          </cell>
        </row>
        <row r="86">
          <cell r="A86" t="str">
            <v>313001013163</v>
          </cell>
          <cell r="B86" t="str">
            <v>COLEGIO LA ENSEÑANZA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C</v>
          </cell>
          <cell r="G86" t="str">
            <v>114</v>
          </cell>
          <cell r="H86" t="str">
            <v>110</v>
          </cell>
          <cell r="I86" t="str">
            <v>0.6359</v>
          </cell>
          <cell r="J86" t="str">
            <v>0.6395</v>
          </cell>
          <cell r="K86" t="str">
            <v>0.6358</v>
          </cell>
          <cell r="L86" t="str">
            <v>0.7122</v>
          </cell>
          <cell r="M86" t="str">
            <v>0.7001</v>
          </cell>
          <cell r="N86" t="str">
            <v>0.6592</v>
          </cell>
        </row>
        <row r="87">
          <cell r="A87" t="str">
            <v>313001027351</v>
          </cell>
          <cell r="B87" t="str">
            <v>COL. SAN  RAFAEL  ARCANGEL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74</v>
          </cell>
          <cell r="H87" t="str">
            <v>74</v>
          </cell>
          <cell r="I87" t="str">
            <v>0.6605</v>
          </cell>
          <cell r="J87" t="str">
            <v>0.6401</v>
          </cell>
          <cell r="K87" t="str">
            <v>0.6291</v>
          </cell>
          <cell r="L87" t="str">
            <v>0.7018</v>
          </cell>
          <cell r="M87" t="str">
            <v>0.6727</v>
          </cell>
          <cell r="N87" t="str">
            <v>0.659</v>
          </cell>
        </row>
        <row r="88">
          <cell r="A88" t="str">
            <v>113001012508</v>
          </cell>
          <cell r="B88" t="str">
            <v>ESCUELA NORMAL SUPERIOR DE CARTAGENA DE INDIAS - Sede Única</v>
          </cell>
          <cell r="C88" t="str">
            <v>Establecimiento</v>
          </cell>
          <cell r="D88" t="str">
            <v>CARTAGENA DE INDIAS (BOLIVAR)</v>
          </cell>
          <cell r="E88" t="str">
            <v>OFICIAL</v>
          </cell>
          <cell r="F88" t="str">
            <v>C</v>
          </cell>
          <cell r="G88" t="str">
            <v>427</v>
          </cell>
          <cell r="H88" t="str">
            <v>425</v>
          </cell>
          <cell r="I88" t="str">
            <v>0.6378</v>
          </cell>
          <cell r="J88" t="str">
            <v>0.6453</v>
          </cell>
          <cell r="K88" t="str">
            <v>0.6411</v>
          </cell>
          <cell r="L88" t="str">
            <v>0.709</v>
          </cell>
          <cell r="M88" t="str">
            <v>0.6547</v>
          </cell>
          <cell r="N88" t="str">
            <v>0.658</v>
          </cell>
        </row>
        <row r="89">
          <cell r="A89" t="str">
            <v>313001008526</v>
          </cell>
          <cell r="B89" t="str">
            <v>INST. SAN ISIDRO LABRADOR - Sede Única</v>
          </cell>
          <cell r="C89" t="str">
            <v>Establecimiento</v>
          </cell>
          <cell r="D89" t="str">
            <v>CARTAGENA DE INDIAS (BOLIVAR)</v>
          </cell>
          <cell r="E89" t="str">
            <v>NO OFICIAL</v>
          </cell>
          <cell r="F89" t="str">
            <v>C</v>
          </cell>
          <cell r="G89" t="str">
            <v>174</v>
          </cell>
          <cell r="H89" t="str">
            <v>172</v>
          </cell>
          <cell r="I89" t="str">
            <v>0.6565</v>
          </cell>
          <cell r="J89" t="str">
            <v>0.6456</v>
          </cell>
          <cell r="K89" t="str">
            <v>0.613</v>
          </cell>
          <cell r="L89" t="str">
            <v>0.693</v>
          </cell>
          <cell r="M89" t="str">
            <v>0.6552</v>
          </cell>
          <cell r="N89" t="str">
            <v>0.6523</v>
          </cell>
        </row>
        <row r="90">
          <cell r="A90" t="str">
            <v>113001001336</v>
          </cell>
          <cell r="B90" t="str">
            <v>INSTITUCION EDUCATIVA JOHN F KENNEDY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332</v>
          </cell>
          <cell r="H90" t="str">
            <v>329</v>
          </cell>
          <cell r="I90" t="str">
            <v>0.6569</v>
          </cell>
          <cell r="J90" t="str">
            <v>0.639</v>
          </cell>
          <cell r="K90" t="str">
            <v>0.6193</v>
          </cell>
          <cell r="L90" t="str">
            <v>0.7015</v>
          </cell>
          <cell r="M90" t="str">
            <v>0.6253</v>
          </cell>
          <cell r="N90" t="str">
            <v>0.652</v>
          </cell>
        </row>
        <row r="91">
          <cell r="A91" t="str">
            <v>113001002952</v>
          </cell>
          <cell r="B91" t="str">
            <v>INSTITUCION EDUCATIVA DE TERNERA - Sede Única</v>
          </cell>
          <cell r="C91" t="str">
            <v>Establecimiento</v>
          </cell>
          <cell r="D91" t="str">
            <v>CARTAGENA DE INDIAS (BOLIVAR)</v>
          </cell>
          <cell r="E91" t="str">
            <v>OFICIAL</v>
          </cell>
          <cell r="F91" t="str">
            <v>C</v>
          </cell>
          <cell r="G91" t="str">
            <v>224</v>
          </cell>
          <cell r="H91" t="str">
            <v>221</v>
          </cell>
          <cell r="I91" t="str">
            <v>0.6427</v>
          </cell>
          <cell r="J91" t="str">
            <v>0.6312</v>
          </cell>
          <cell r="K91" t="str">
            <v>0.6283</v>
          </cell>
          <cell r="L91" t="str">
            <v>0.7048</v>
          </cell>
          <cell r="M91" t="str">
            <v>0.6388</v>
          </cell>
          <cell r="N91" t="str">
            <v>0.6507</v>
          </cell>
        </row>
        <row r="92">
          <cell r="A92" t="str">
            <v>313001000142</v>
          </cell>
          <cell r="B92" t="str">
            <v>INST. MADRE TERESA DE CALCUTA - Sede Única</v>
          </cell>
          <cell r="C92" t="str">
            <v>Establecimiento</v>
          </cell>
          <cell r="D92" t="str">
            <v>CARTAGENA DE INDIAS (BOLIVAR)</v>
          </cell>
          <cell r="E92" t="str">
            <v>NO OFICIAL</v>
          </cell>
          <cell r="F92" t="str">
            <v>C</v>
          </cell>
          <cell r="G92" t="str">
            <v>48</v>
          </cell>
          <cell r="H92" t="str">
            <v>48</v>
          </cell>
          <cell r="I92" t="str">
            <v>0.6459</v>
          </cell>
          <cell r="J92" t="str">
            <v>0.6383</v>
          </cell>
          <cell r="K92" t="str">
            <v>0.6162</v>
          </cell>
          <cell r="L92" t="str">
            <v>0.6892</v>
          </cell>
          <cell r="M92" t="str">
            <v>0.6666</v>
          </cell>
          <cell r="N92" t="str">
            <v>0.6489</v>
          </cell>
        </row>
        <row r="93">
          <cell r="A93" t="str">
            <v>313001028985</v>
          </cell>
          <cell r="B93" t="str">
            <v>COLEGIO DIOS ES AMOR -SEDE CARTAGENA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108</v>
          </cell>
          <cell r="H93" t="str">
            <v>106</v>
          </cell>
          <cell r="I93" t="str">
            <v>0.6422</v>
          </cell>
          <cell r="J93" t="str">
            <v>0.6233</v>
          </cell>
          <cell r="K93" t="str">
            <v>0.6108</v>
          </cell>
          <cell r="L93" t="str">
            <v>0.7177</v>
          </cell>
          <cell r="M93" t="str">
            <v>0.6474</v>
          </cell>
          <cell r="N93" t="str">
            <v>0.6484</v>
          </cell>
        </row>
        <row r="94">
          <cell r="A94" t="str">
            <v>113001030093</v>
          </cell>
          <cell r="B94" t="str">
            <v>INSTITUCION EDUCATIVA FUNDACION PIES DESCALZOS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152</v>
          </cell>
          <cell r="H94" t="str">
            <v>151</v>
          </cell>
          <cell r="I94" t="str">
            <v>0.6453</v>
          </cell>
          <cell r="J94" t="str">
            <v>0.6523</v>
          </cell>
          <cell r="K94" t="str">
            <v>0.6063</v>
          </cell>
          <cell r="L94" t="str">
            <v>0.6817</v>
          </cell>
          <cell r="M94" t="str">
            <v>0.6333</v>
          </cell>
          <cell r="N94" t="str">
            <v>0.6454</v>
          </cell>
        </row>
        <row r="95">
          <cell r="A95" t="str">
            <v>113001001484</v>
          </cell>
          <cell r="B95" t="str">
            <v>INSTITUCION EDUCATIVA MERCEDES ABREGO - Sede Única</v>
          </cell>
          <cell r="C95" t="str">
            <v>Establecimiento</v>
          </cell>
          <cell r="D95" t="str">
            <v>CARTAGENA DE INDIAS (BOLIVAR)</v>
          </cell>
          <cell r="E95" t="str">
            <v>OFICIAL</v>
          </cell>
          <cell r="F95" t="str">
            <v>C</v>
          </cell>
          <cell r="G95" t="str">
            <v>618</v>
          </cell>
          <cell r="H95" t="str">
            <v>603</v>
          </cell>
          <cell r="I95" t="str">
            <v>0.6504</v>
          </cell>
          <cell r="J95" t="str">
            <v>0.6281</v>
          </cell>
          <cell r="K95" t="str">
            <v>0.614</v>
          </cell>
          <cell r="L95" t="str">
            <v>0.6903</v>
          </cell>
          <cell r="M95" t="str">
            <v>0.6373</v>
          </cell>
          <cell r="N95" t="str">
            <v>0.6451</v>
          </cell>
        </row>
        <row r="96">
          <cell r="A96" t="str">
            <v>113001000437</v>
          </cell>
          <cell r="B96" t="str">
            <v>INSTITUCION EDUCATIVA REPUBLICA DE ARGENTINA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396</v>
          </cell>
          <cell r="H96" t="str">
            <v>390</v>
          </cell>
          <cell r="I96" t="str">
            <v>0.6475</v>
          </cell>
          <cell r="J96" t="str">
            <v>0.6248</v>
          </cell>
          <cell r="K96" t="str">
            <v>0.6061</v>
          </cell>
          <cell r="L96" t="str">
            <v>0.6887</v>
          </cell>
          <cell r="M96" t="str">
            <v>0.653</v>
          </cell>
          <cell r="N96" t="str">
            <v>0.6426</v>
          </cell>
        </row>
        <row r="97">
          <cell r="A97" t="str">
            <v>113001001972</v>
          </cell>
          <cell r="B97" t="str">
            <v>INSTITUCION EDUCATIVA SEMINARIO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578</v>
          </cell>
          <cell r="H97" t="str">
            <v>568</v>
          </cell>
          <cell r="I97" t="str">
            <v>0.6572</v>
          </cell>
          <cell r="J97" t="str">
            <v>0.6308</v>
          </cell>
          <cell r="K97" t="str">
            <v>0.5956</v>
          </cell>
          <cell r="L97" t="str">
            <v>0.6869</v>
          </cell>
          <cell r="M97" t="str">
            <v>0.6408</v>
          </cell>
          <cell r="N97" t="str">
            <v>0.6425</v>
          </cell>
        </row>
        <row r="98">
          <cell r="A98" t="str">
            <v>313001029981</v>
          </cell>
          <cell r="B98" t="str">
            <v>COLEGIO JOSÉ MARÍA GARCÍA TOLEDO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55</v>
          </cell>
          <cell r="H98" t="str">
            <v>55</v>
          </cell>
          <cell r="I98" t="str">
            <v>0.6532</v>
          </cell>
          <cell r="J98" t="str">
            <v>0.647</v>
          </cell>
          <cell r="K98" t="str">
            <v>0.5902</v>
          </cell>
          <cell r="L98" t="str">
            <v>0.6739</v>
          </cell>
          <cell r="M98" t="str">
            <v>0.6516</v>
          </cell>
          <cell r="N98" t="str">
            <v>0.6419</v>
          </cell>
        </row>
        <row r="99">
          <cell r="A99" t="str">
            <v>313001008381</v>
          </cell>
          <cell r="B99" t="str">
            <v>CENT. DE ENSEÑANZA HIJOS DE BOLIVAR - Sede Única</v>
          </cell>
          <cell r="C99" t="str">
            <v>Establecimiento</v>
          </cell>
          <cell r="D99" t="str">
            <v>CARTAGENA DE INDIAS (BOLIVAR)</v>
          </cell>
          <cell r="E99" t="str">
            <v>NO OFICIAL</v>
          </cell>
          <cell r="F99" t="str">
            <v>C</v>
          </cell>
          <cell r="G99" t="str">
            <v>27</v>
          </cell>
          <cell r="H99" t="str">
            <v>27</v>
          </cell>
          <cell r="I99" t="str">
            <v>0.6552</v>
          </cell>
          <cell r="J99" t="str">
            <v>0.6338</v>
          </cell>
          <cell r="K99" t="str">
            <v>0.5957</v>
          </cell>
          <cell r="L99" t="str">
            <v>0.6704</v>
          </cell>
          <cell r="M99" t="str">
            <v>0.6617</v>
          </cell>
          <cell r="N99" t="str">
            <v>0.6405</v>
          </cell>
        </row>
        <row r="100">
          <cell r="A100" t="str">
            <v>313001800637</v>
          </cell>
          <cell r="B100" t="str">
            <v>COLEGIO SAN JOSE DE LOS CAMPANOS - Sede Única</v>
          </cell>
          <cell r="C100" t="str">
            <v>Establecimiento</v>
          </cell>
          <cell r="D100" t="str">
            <v>CARTAGENA DE INDIAS (BOLIVAR)</v>
          </cell>
          <cell r="E100" t="str">
            <v>NO OFICIAL</v>
          </cell>
          <cell r="F100" t="str">
            <v>C</v>
          </cell>
          <cell r="G100" t="str">
            <v>38</v>
          </cell>
          <cell r="H100" t="str">
            <v>37</v>
          </cell>
          <cell r="I100" t="str">
            <v>0.6314</v>
          </cell>
          <cell r="J100" t="str">
            <v>0.6141</v>
          </cell>
          <cell r="K100" t="str">
            <v>0.6217</v>
          </cell>
          <cell r="L100" t="str">
            <v>0.696</v>
          </cell>
          <cell r="M100" t="str">
            <v>0.6289</v>
          </cell>
          <cell r="N100" t="str">
            <v>0.6399</v>
          </cell>
        </row>
        <row r="101">
          <cell r="A101" t="str">
            <v>313001006281</v>
          </cell>
          <cell r="B101" t="str">
            <v>CORP. COL. AMOR A BOLIVAR - Sede Única</v>
          </cell>
          <cell r="C101" t="str">
            <v>Establecimiento</v>
          </cell>
          <cell r="D101" t="str">
            <v>CARTAGENA DE INDIAS (BOLIVAR)</v>
          </cell>
          <cell r="E101" t="str">
            <v>NO OFICIAL</v>
          </cell>
          <cell r="F101" t="str">
            <v>C</v>
          </cell>
          <cell r="G101" t="str">
            <v>69</v>
          </cell>
          <cell r="H101" t="str">
            <v>69</v>
          </cell>
          <cell r="I101" t="str">
            <v>0.62</v>
          </cell>
          <cell r="J101" t="str">
            <v>0.6287</v>
          </cell>
          <cell r="K101" t="str">
            <v>0.6048</v>
          </cell>
          <cell r="L101" t="str">
            <v>0.6974</v>
          </cell>
          <cell r="M101" t="str">
            <v>0.6611</v>
          </cell>
          <cell r="N101" t="str">
            <v>0.6396</v>
          </cell>
        </row>
        <row r="102">
          <cell r="A102" t="str">
            <v>113001028483</v>
          </cell>
          <cell r="B102" t="str">
            <v>INSTITUCION EDUCATIVA CASD MANUELA BELTRAN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158</v>
          </cell>
          <cell r="H102" t="str">
            <v>154</v>
          </cell>
          <cell r="I102" t="str">
            <v>0.6486</v>
          </cell>
          <cell r="J102" t="str">
            <v>0.6268</v>
          </cell>
          <cell r="K102" t="str">
            <v>0.5885</v>
          </cell>
          <cell r="L102" t="str">
            <v>0.6963</v>
          </cell>
          <cell r="M102" t="str">
            <v>0.6308</v>
          </cell>
          <cell r="N102" t="str">
            <v>0.6394</v>
          </cell>
        </row>
        <row r="103">
          <cell r="A103" t="str">
            <v>113001000771</v>
          </cell>
          <cell r="B103" t="str">
            <v>INSTITUCION EDUCATIVA CAMILO TORRES DEL POZON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363</v>
          </cell>
          <cell r="H103" t="str">
            <v>360</v>
          </cell>
          <cell r="I103" t="str">
            <v>0.6441</v>
          </cell>
          <cell r="J103" t="str">
            <v>0.6279</v>
          </cell>
          <cell r="K103" t="str">
            <v>0.6045</v>
          </cell>
          <cell r="L103" t="str">
            <v>0.681</v>
          </cell>
          <cell r="M103" t="str">
            <v>0.6323</v>
          </cell>
          <cell r="N103" t="str">
            <v>0.6388</v>
          </cell>
        </row>
        <row r="104">
          <cell r="A104" t="str">
            <v>113001028927</v>
          </cell>
          <cell r="B104" t="str">
            <v>INSTITUCION EDUCATIVA CIUDADELA 2000 -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389</v>
          </cell>
          <cell r="H104" t="str">
            <v>382</v>
          </cell>
          <cell r="I104" t="str">
            <v>0.6459</v>
          </cell>
          <cell r="J104" t="str">
            <v>0.6238</v>
          </cell>
          <cell r="K104" t="str">
            <v>0.5958</v>
          </cell>
          <cell r="L104" t="str">
            <v>0.6954</v>
          </cell>
          <cell r="M104" t="str">
            <v>0.6075</v>
          </cell>
          <cell r="N104" t="str">
            <v>0.6377</v>
          </cell>
        </row>
        <row r="105">
          <cell r="A105" t="str">
            <v>113001012788</v>
          </cell>
          <cell r="B105" t="str">
            <v>INSTITUCION EDUCATIVA CIUDAD DE TUNJA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147</v>
          </cell>
          <cell r="H105" t="str">
            <v>145</v>
          </cell>
          <cell r="I105" t="str">
            <v>0.6443</v>
          </cell>
          <cell r="J105" t="str">
            <v>0.6303</v>
          </cell>
          <cell r="K105" t="str">
            <v>0.5909</v>
          </cell>
          <cell r="L105" t="str">
            <v>0.678</v>
          </cell>
          <cell r="M105" t="str">
            <v>0.6448</v>
          </cell>
          <cell r="N105" t="str">
            <v>0.6365</v>
          </cell>
        </row>
        <row r="106">
          <cell r="A106" t="str">
            <v>313001009204</v>
          </cell>
          <cell r="B106" t="str">
            <v>INST. INTEGRAL NUEVA COLOMBIA (INST. INF.MI SONRISA) - Sede Única</v>
          </cell>
          <cell r="C106" t="str">
            <v>Establecimiento</v>
          </cell>
          <cell r="D106" t="str">
            <v>CARTAGENA DE INDIAS (BOLIVAR)</v>
          </cell>
          <cell r="E106" t="str">
            <v>NO OFICIAL</v>
          </cell>
          <cell r="F106" t="str">
            <v>C</v>
          </cell>
          <cell r="G106" t="str">
            <v>101</v>
          </cell>
          <cell r="H106" t="str">
            <v>101</v>
          </cell>
          <cell r="I106" t="str">
            <v>0.6226</v>
          </cell>
          <cell r="J106" t="str">
            <v>0.6238</v>
          </cell>
          <cell r="K106" t="str">
            <v>0.6056</v>
          </cell>
          <cell r="L106" t="str">
            <v>0.6911</v>
          </cell>
          <cell r="M106" t="str">
            <v>0.6431</v>
          </cell>
          <cell r="N106" t="str">
            <v>0.6363</v>
          </cell>
        </row>
        <row r="107">
          <cell r="A107" t="str">
            <v>113001000241</v>
          </cell>
          <cell r="B107" t="str">
            <v>INSTITUCION EDUCATIVA NUESTRO ESFUERZO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273</v>
          </cell>
          <cell r="H107" t="str">
            <v>266</v>
          </cell>
          <cell r="I107" t="str">
            <v>0.65</v>
          </cell>
          <cell r="J107" t="str">
            <v>0.6322</v>
          </cell>
          <cell r="K107" t="str">
            <v>0.5957</v>
          </cell>
          <cell r="L107" t="str">
            <v>0.6762</v>
          </cell>
          <cell r="M107" t="str">
            <v>0.6073</v>
          </cell>
          <cell r="N107" t="str">
            <v>0.6361</v>
          </cell>
        </row>
        <row r="108">
          <cell r="A108" t="str">
            <v>213001000245</v>
          </cell>
          <cell r="B108" t="str">
            <v>INSTITUCION EDUCATIVA TIERRA BAJA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77</v>
          </cell>
          <cell r="H108" t="str">
            <v>76</v>
          </cell>
          <cell r="I108" t="str">
            <v>0.6369</v>
          </cell>
          <cell r="J108" t="str">
            <v>0.6168</v>
          </cell>
          <cell r="K108" t="str">
            <v>0.6069</v>
          </cell>
          <cell r="L108" t="str">
            <v>0.6857</v>
          </cell>
          <cell r="M108" t="str">
            <v>0.6173</v>
          </cell>
          <cell r="N108" t="str">
            <v>0.6351</v>
          </cell>
        </row>
        <row r="109">
          <cell r="A109" t="str">
            <v>113001028919</v>
          </cell>
          <cell r="B109" t="str">
            <v>INSTITUCION EDUCATIVA NUEVO BOSQUE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311</v>
          </cell>
          <cell r="H109" t="str">
            <v>296</v>
          </cell>
          <cell r="I109" t="str">
            <v>0.6322</v>
          </cell>
          <cell r="J109" t="str">
            <v>0.6201</v>
          </cell>
          <cell r="K109" t="str">
            <v>0.584</v>
          </cell>
          <cell r="L109" t="str">
            <v>0.6804</v>
          </cell>
          <cell r="M109" t="str">
            <v>0.6234</v>
          </cell>
          <cell r="N109" t="str">
            <v>0.6287</v>
          </cell>
        </row>
        <row r="110">
          <cell r="A110" t="str">
            <v>113001004149</v>
          </cell>
          <cell r="B110" t="str">
            <v>INSTITUCION EDUCATIVA JUAN JOSE NIETO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518</v>
          </cell>
          <cell r="H110" t="str">
            <v>499</v>
          </cell>
          <cell r="I110" t="str">
            <v>0.6283</v>
          </cell>
          <cell r="J110" t="str">
            <v>0.6195</v>
          </cell>
          <cell r="K110" t="str">
            <v>0.5946</v>
          </cell>
          <cell r="L110" t="str">
            <v>0.674</v>
          </cell>
          <cell r="M110" t="str">
            <v>0.6191</v>
          </cell>
          <cell r="N110" t="str">
            <v>0.6283</v>
          </cell>
        </row>
        <row r="111">
          <cell r="A111" t="str">
            <v>113001004289</v>
          </cell>
          <cell r="B111" t="str">
            <v>INSTITUCION EDUCATIVA SAN LUCAS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362</v>
          </cell>
          <cell r="H111" t="str">
            <v>349</v>
          </cell>
          <cell r="I111" t="str">
            <v>0.6407</v>
          </cell>
          <cell r="J111" t="str">
            <v>0.6109</v>
          </cell>
          <cell r="K111" t="str">
            <v>0.5861</v>
          </cell>
          <cell r="L111" t="str">
            <v>0.6761</v>
          </cell>
          <cell r="M111" t="str">
            <v>0.6116</v>
          </cell>
          <cell r="N111" t="str">
            <v>0.6271</v>
          </cell>
        </row>
        <row r="112">
          <cell r="A112" t="str">
            <v>113001007857</v>
          </cell>
          <cell r="B112" t="str">
            <v>INSTITUCION EDUCATIVA LA LIBERTAD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250</v>
          </cell>
          <cell r="H112" t="str">
            <v>245</v>
          </cell>
          <cell r="I112" t="str">
            <v>0.6206</v>
          </cell>
          <cell r="J112" t="str">
            <v>0.6225</v>
          </cell>
          <cell r="K112" t="str">
            <v>0.5894</v>
          </cell>
          <cell r="L112" t="str">
            <v>0.6737</v>
          </cell>
          <cell r="M112" t="str">
            <v>0.6211</v>
          </cell>
          <cell r="N112" t="str">
            <v>0.6261</v>
          </cell>
        </row>
        <row r="113">
          <cell r="A113" t="str">
            <v>113001005358</v>
          </cell>
          <cell r="B113" t="str">
            <v>INSTITUCION EDUCATIVA ALBERTO E. FERNANDEZ BAENA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214</v>
          </cell>
          <cell r="H113" t="str">
            <v>201</v>
          </cell>
          <cell r="I113" t="str">
            <v>0.6406</v>
          </cell>
          <cell r="J113" t="str">
            <v>0.6056</v>
          </cell>
          <cell r="K113" t="str">
            <v>0.589</v>
          </cell>
          <cell r="L113" t="str">
            <v>0.6689</v>
          </cell>
          <cell r="M113" t="str">
            <v>0.6188</v>
          </cell>
          <cell r="N113" t="str">
            <v>0.6255</v>
          </cell>
        </row>
        <row r="114">
          <cell r="A114" t="str">
            <v>313001028639</v>
          </cell>
          <cell r="B114" t="str">
            <v>INST. CENTRAL DE COLOMBIA PARA ADULTOS  (513001004018) - Sede Única</v>
          </cell>
          <cell r="C114" t="str">
            <v>Establecimiento</v>
          </cell>
          <cell r="D114" t="str">
            <v>CARTAGENA DE INDIAS (BOLIVAR)</v>
          </cell>
          <cell r="E114" t="str">
            <v>NO OFICIAL</v>
          </cell>
          <cell r="F114" t="str">
            <v>C</v>
          </cell>
          <cell r="G114" t="str">
            <v>113</v>
          </cell>
          <cell r="H114" t="str">
            <v>107</v>
          </cell>
          <cell r="I114" t="str">
            <v>0.6074</v>
          </cell>
          <cell r="J114" t="str">
            <v>0.5966</v>
          </cell>
          <cell r="K114" t="str">
            <v>0.5993</v>
          </cell>
          <cell r="L114" t="str">
            <v>0.6762</v>
          </cell>
          <cell r="M114" t="str">
            <v>0.6506</v>
          </cell>
          <cell r="N114" t="str">
            <v>0.6222</v>
          </cell>
        </row>
        <row r="115">
          <cell r="A115" t="str">
            <v>313001027059</v>
          </cell>
          <cell r="B115" t="str">
            <v>CONC. ESCOLAR BERTHA SUTTNER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C</v>
          </cell>
          <cell r="G115" t="str">
            <v>209</v>
          </cell>
          <cell r="H115" t="str">
            <v>203</v>
          </cell>
          <cell r="I115" t="str">
            <v>0.6427</v>
          </cell>
          <cell r="J115" t="str">
            <v>0.6143</v>
          </cell>
          <cell r="K115" t="str">
            <v>0.5729</v>
          </cell>
          <cell r="L115" t="str">
            <v>0.6657</v>
          </cell>
          <cell r="M115" t="str">
            <v>0.5909</v>
          </cell>
          <cell r="N115" t="str">
            <v>0.6214</v>
          </cell>
        </row>
        <row r="116">
          <cell r="A116" t="str">
            <v>113001009281</v>
          </cell>
          <cell r="B116" t="str">
            <v>INSTITUCION EDUCATIVA VILLA ESTRELLA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236</v>
          </cell>
          <cell r="H116" t="str">
            <v>230</v>
          </cell>
          <cell r="I116" t="str">
            <v>0.622</v>
          </cell>
          <cell r="J116" t="str">
            <v>0.6151</v>
          </cell>
          <cell r="K116" t="str">
            <v>0.5811</v>
          </cell>
          <cell r="L116" t="str">
            <v>0.6758</v>
          </cell>
          <cell r="M116" t="str">
            <v>0.593</v>
          </cell>
          <cell r="N116" t="str">
            <v>0.6212</v>
          </cell>
        </row>
        <row r="117">
          <cell r="A117" t="str">
            <v>313001008411</v>
          </cell>
          <cell r="B117" t="str">
            <v>INSTITUCION EDUCATIVA FE Y ALEGRIA EL PROGRESO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214</v>
          </cell>
          <cell r="H117" t="str">
            <v>213</v>
          </cell>
          <cell r="I117" t="str">
            <v>0.6428</v>
          </cell>
          <cell r="J117" t="str">
            <v>0.6042</v>
          </cell>
          <cell r="K117" t="str">
            <v>0.5772</v>
          </cell>
          <cell r="L117" t="str">
            <v>0.664</v>
          </cell>
          <cell r="M117" t="str">
            <v>0.6013</v>
          </cell>
          <cell r="N117" t="str">
            <v>0.6205</v>
          </cell>
        </row>
        <row r="118">
          <cell r="A118" t="str">
            <v>113001001697</v>
          </cell>
          <cell r="B118" t="str">
            <v>INSTITUCION EDUCATIVA MANUELA BELTRAN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C</v>
          </cell>
          <cell r="G118" t="str">
            <v>293</v>
          </cell>
          <cell r="H118" t="str">
            <v>284</v>
          </cell>
          <cell r="I118" t="str">
            <v>0.6266</v>
          </cell>
          <cell r="J118" t="str">
            <v>0.606</v>
          </cell>
          <cell r="K118" t="str">
            <v>0.5819</v>
          </cell>
          <cell r="L118" t="str">
            <v>0.6702</v>
          </cell>
          <cell r="M118" t="str">
            <v>0.6067</v>
          </cell>
          <cell r="N118" t="str">
            <v>0.6201</v>
          </cell>
        </row>
        <row r="119">
          <cell r="A119" t="str">
            <v>113001030212</v>
          </cell>
          <cell r="B119" t="str">
            <v>INSTITUCION EDUCATIVA BICENTENARIO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D</v>
          </cell>
          <cell r="G119" t="str">
            <v>308</v>
          </cell>
          <cell r="H119" t="str">
            <v>300</v>
          </cell>
          <cell r="I119" t="str">
            <v>0.6285</v>
          </cell>
          <cell r="J119" t="str">
            <v>0.6087</v>
          </cell>
          <cell r="K119" t="str">
            <v>0.5808</v>
          </cell>
          <cell r="L119" t="str">
            <v>0.6555</v>
          </cell>
          <cell r="M119" t="str">
            <v>0.5933</v>
          </cell>
          <cell r="N119" t="str">
            <v>0.6165</v>
          </cell>
        </row>
        <row r="120">
          <cell r="A120" t="str">
            <v>113001002413</v>
          </cell>
          <cell r="B120" t="str">
            <v>INSTITUCION EDUCATIVA MADRE LAURA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D</v>
          </cell>
          <cell r="G120" t="str">
            <v>342</v>
          </cell>
          <cell r="H120" t="str">
            <v>334</v>
          </cell>
          <cell r="I120" t="str">
            <v>0.6127</v>
          </cell>
          <cell r="J120" t="str">
            <v>0.5975</v>
          </cell>
          <cell r="K120" t="str">
            <v>0.5729</v>
          </cell>
          <cell r="L120" t="str">
            <v>0.6656</v>
          </cell>
          <cell r="M120" t="str">
            <v>0.6402</v>
          </cell>
          <cell r="N120" t="str">
            <v>0.6143</v>
          </cell>
        </row>
        <row r="121">
          <cell r="A121" t="str">
            <v>113001002626</v>
          </cell>
          <cell r="B121" t="str">
            <v>INSTITUCION EDUCATIVA OLGA GONZALEZ ARRAUT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D</v>
          </cell>
          <cell r="G121" t="str">
            <v>190</v>
          </cell>
          <cell r="H121" t="str">
            <v>183</v>
          </cell>
          <cell r="I121" t="str">
            <v>0.6139</v>
          </cell>
          <cell r="J121" t="str">
            <v>0.5939</v>
          </cell>
          <cell r="K121" t="str">
            <v>0.5808</v>
          </cell>
          <cell r="L121" t="str">
            <v>0.6717</v>
          </cell>
          <cell r="M121" t="str">
            <v>0.6021</v>
          </cell>
          <cell r="N121" t="str">
            <v>0.6141</v>
          </cell>
        </row>
        <row r="122">
          <cell r="A122" t="str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194</v>
          </cell>
          <cell r="H122" t="str">
            <v>189</v>
          </cell>
          <cell r="I122" t="str">
            <v>0.6106</v>
          </cell>
          <cell r="J122" t="str">
            <v>0.5899</v>
          </cell>
          <cell r="K122" t="str">
            <v>0.5834</v>
          </cell>
          <cell r="L122" t="str">
            <v>0.6692</v>
          </cell>
          <cell r="M122" t="str">
            <v>0.5981</v>
          </cell>
          <cell r="N122" t="str">
            <v>0.6121</v>
          </cell>
        </row>
        <row r="123">
          <cell r="A123" t="str">
            <v>113001000321</v>
          </cell>
          <cell r="B123" t="str">
            <v>INSTITUCION EDUCATIVA LUIS C GALAN SARMIENTO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261</v>
          </cell>
          <cell r="H123" t="str">
            <v>257</v>
          </cell>
          <cell r="I123" t="str">
            <v>0.6177</v>
          </cell>
          <cell r="J123" t="str">
            <v>0.5988</v>
          </cell>
          <cell r="K123" t="str">
            <v>0.5716</v>
          </cell>
          <cell r="L123" t="str">
            <v>0.6563</v>
          </cell>
          <cell r="M123" t="str">
            <v>0.591</v>
          </cell>
          <cell r="N123" t="str">
            <v>0.6096</v>
          </cell>
        </row>
        <row r="124">
          <cell r="A124" t="str">
            <v>113001000879</v>
          </cell>
          <cell r="B124" t="str">
            <v>INSTITUCION EDUCATIVA SANTA MARIA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D</v>
          </cell>
          <cell r="G124" t="str">
            <v>431</v>
          </cell>
          <cell r="H124" t="str">
            <v>425</v>
          </cell>
          <cell r="I124" t="str">
            <v>0.615</v>
          </cell>
          <cell r="J124" t="str">
            <v>0.592</v>
          </cell>
          <cell r="K124" t="str">
            <v>0.5757</v>
          </cell>
          <cell r="L124" t="str">
            <v>0.6543</v>
          </cell>
          <cell r="M124" t="str">
            <v>0.6109</v>
          </cell>
          <cell r="N124" t="str">
            <v>0.6094</v>
          </cell>
        </row>
        <row r="125">
          <cell r="A125" t="str">
            <v>313001004750</v>
          </cell>
          <cell r="B125" t="str">
            <v>INSTITUCION EDUCATIVA MADRE GABRIELA DE SAN MARTIN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D</v>
          </cell>
          <cell r="G125" t="str">
            <v>355</v>
          </cell>
          <cell r="H125" t="str">
            <v>348</v>
          </cell>
          <cell r="I125" t="str">
            <v>0.6139</v>
          </cell>
          <cell r="J125" t="str">
            <v>0.5997</v>
          </cell>
          <cell r="K125" t="str">
            <v>0.5644</v>
          </cell>
          <cell r="L125" t="str">
            <v>0.6661</v>
          </cell>
          <cell r="M125" t="str">
            <v>0.582</v>
          </cell>
          <cell r="N125" t="str">
            <v>0.6088</v>
          </cell>
        </row>
        <row r="126">
          <cell r="A126" t="str">
            <v>313001008933</v>
          </cell>
          <cell r="B126" t="str">
            <v>INST. COLOMBO HOLANDES - Sede Única</v>
          </cell>
          <cell r="C126" t="str">
            <v>Establecimiento</v>
          </cell>
          <cell r="D126" t="str">
            <v>CARTAGENA DE INDIAS (BOLIVAR)</v>
          </cell>
          <cell r="E126" t="str">
            <v>NO OFICIAL</v>
          </cell>
          <cell r="F126" t="str">
            <v>D</v>
          </cell>
          <cell r="G126" t="str">
            <v>87</v>
          </cell>
          <cell r="H126" t="str">
            <v>86</v>
          </cell>
          <cell r="I126" t="str">
            <v>0.6207</v>
          </cell>
          <cell r="J126" t="str">
            <v>0.6</v>
          </cell>
          <cell r="K126" t="str">
            <v>0.5717</v>
          </cell>
          <cell r="L126" t="str">
            <v>0.6468</v>
          </cell>
          <cell r="M126" t="str">
            <v>0.5924</v>
          </cell>
          <cell r="N126" t="str">
            <v>0.6085</v>
          </cell>
        </row>
        <row r="127">
          <cell r="A127" t="str">
            <v>113001005374</v>
          </cell>
          <cell r="B127" t="str">
            <v>INSTITUCION EDUCATIVA ANTONIA SANTOS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311</v>
          </cell>
          <cell r="H127" t="str">
            <v>300</v>
          </cell>
          <cell r="I127" t="str">
            <v>0.6072</v>
          </cell>
          <cell r="J127" t="str">
            <v>0.6022</v>
          </cell>
          <cell r="K127" t="str">
            <v>0.5688</v>
          </cell>
          <cell r="L127" t="str">
            <v>0.6538</v>
          </cell>
          <cell r="M127" t="str">
            <v>0.611</v>
          </cell>
          <cell r="N127" t="str">
            <v>0.6082</v>
          </cell>
        </row>
        <row r="128">
          <cell r="A128" t="str">
            <v>113001000852</v>
          </cell>
          <cell r="B128" t="str">
            <v>INSTITUCION EDUCATIVA NUESTRA SRA DEL CARMEN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D</v>
          </cell>
          <cell r="G128" t="str">
            <v>719</v>
          </cell>
          <cell r="H128" t="str">
            <v>688</v>
          </cell>
          <cell r="I128" t="str">
            <v>0.611</v>
          </cell>
          <cell r="J128" t="str">
            <v>0.5946</v>
          </cell>
          <cell r="K128" t="str">
            <v>0.5643</v>
          </cell>
          <cell r="L128" t="str">
            <v>0.6592</v>
          </cell>
          <cell r="M128" t="str">
            <v>0.6023</v>
          </cell>
          <cell r="N128" t="str">
            <v>0.6069</v>
          </cell>
        </row>
        <row r="129">
          <cell r="A129" t="str">
            <v>113001002812</v>
          </cell>
          <cell r="B129" t="str">
            <v>INSTITUCION EDUCATIVA MARIA REINA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318</v>
          </cell>
          <cell r="H129" t="str">
            <v>315</v>
          </cell>
          <cell r="I129" t="str">
            <v>0.6054</v>
          </cell>
          <cell r="J129" t="str">
            <v>0.5938</v>
          </cell>
          <cell r="K129" t="str">
            <v>0.5665</v>
          </cell>
          <cell r="L129" t="str">
            <v>0.6603</v>
          </cell>
          <cell r="M129" t="str">
            <v>0.6072</v>
          </cell>
          <cell r="N129" t="str">
            <v>0.6065</v>
          </cell>
        </row>
        <row r="130">
          <cell r="A130" t="str">
            <v>213001007797</v>
          </cell>
          <cell r="B130" t="str">
            <v>INSTITUCION EDUCATIVA SAN JUAN DE DAMASCO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204</v>
          </cell>
          <cell r="H130" t="str">
            <v>198</v>
          </cell>
          <cell r="I130" t="str">
            <v>0.6034</v>
          </cell>
          <cell r="J130" t="str">
            <v>0.5903</v>
          </cell>
          <cell r="K130" t="str">
            <v>0.5693</v>
          </cell>
          <cell r="L130" t="str">
            <v>0.6613</v>
          </cell>
          <cell r="M130" t="str">
            <v>0.608</v>
          </cell>
          <cell r="N130" t="str">
            <v>0.6062</v>
          </cell>
        </row>
        <row r="131">
          <cell r="A131" t="str">
            <v>113001000259</v>
          </cell>
          <cell r="B131" t="str">
            <v>INSTITUCIÓN EDUCATIVA VALORES UNIDOS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167</v>
          </cell>
          <cell r="H131" t="str">
            <v>165</v>
          </cell>
          <cell r="I131" t="str">
            <v>0.5932</v>
          </cell>
          <cell r="J131" t="str">
            <v>0.6037</v>
          </cell>
          <cell r="K131" t="str">
            <v>0.5736</v>
          </cell>
          <cell r="L131" t="str">
            <v>0.6566</v>
          </cell>
          <cell r="M131" t="str">
            <v>0.5846</v>
          </cell>
          <cell r="N131" t="str">
            <v>0.6051</v>
          </cell>
        </row>
        <row r="132">
          <cell r="A132" t="str">
            <v>313001012868</v>
          </cell>
          <cell r="B132" t="str">
            <v>CORPORACION TECNICA INSTITUTO ROCHY - Sede Única</v>
          </cell>
          <cell r="C132" t="str">
            <v>Establecimiento</v>
          </cell>
          <cell r="D132" t="str">
            <v>CARTAGENA DE INDIAS (BOLIVAR)</v>
          </cell>
          <cell r="E132" t="str">
            <v>NO OFICIAL</v>
          </cell>
          <cell r="F132" t="str">
            <v>D</v>
          </cell>
          <cell r="G132" t="str">
            <v>78</v>
          </cell>
          <cell r="H132" t="str">
            <v>78</v>
          </cell>
          <cell r="I132" t="str">
            <v>0.6066</v>
          </cell>
          <cell r="J132" t="str">
            <v>0.605</v>
          </cell>
          <cell r="K132" t="str">
            <v>0.5542</v>
          </cell>
          <cell r="L132" t="str">
            <v>0.6449</v>
          </cell>
          <cell r="M132" t="str">
            <v>0.6054</v>
          </cell>
          <cell r="N132" t="str">
            <v>0.6029</v>
          </cell>
        </row>
        <row r="133">
          <cell r="A133" t="str">
            <v>213001009048</v>
          </cell>
          <cell r="B133" t="str">
            <v>INSTITUCION EDUCATIVA TECNICA DE PASACABALLOS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306</v>
          </cell>
          <cell r="H133" t="str">
            <v>300</v>
          </cell>
          <cell r="I133" t="str">
            <v>0.6045</v>
          </cell>
          <cell r="J133" t="str">
            <v>0.5999</v>
          </cell>
          <cell r="K133" t="str">
            <v>0.5578</v>
          </cell>
          <cell r="L133" t="str">
            <v>0.6406</v>
          </cell>
          <cell r="M133" t="str">
            <v>0.6137</v>
          </cell>
          <cell r="N133" t="str">
            <v>0.6017</v>
          </cell>
        </row>
        <row r="134">
          <cell r="A134" t="str">
            <v>313001013783</v>
          </cell>
          <cell r="B134" t="str">
            <v>CONC. ESCOLAR BERNARDO FOERGEN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91</v>
          </cell>
          <cell r="H134" t="str">
            <v>90</v>
          </cell>
          <cell r="I134" t="str">
            <v>0.6158</v>
          </cell>
          <cell r="J134" t="str">
            <v>0.5975</v>
          </cell>
          <cell r="K134" t="str">
            <v>0.5473</v>
          </cell>
          <cell r="L134" t="str">
            <v>0.6301</v>
          </cell>
          <cell r="M134" t="str">
            <v>0.5734</v>
          </cell>
          <cell r="N134" t="str">
            <v>0.5958</v>
          </cell>
        </row>
        <row r="135">
          <cell r="A135" t="str">
            <v>213001002809</v>
          </cell>
          <cell r="B135" t="str">
            <v>INSTITUCION EDUCATIVA DE BAYUNCA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562</v>
          </cell>
          <cell r="H135" t="str">
            <v>548</v>
          </cell>
          <cell r="I135" t="str">
            <v>0.5995</v>
          </cell>
          <cell r="J135" t="str">
            <v>0.5927</v>
          </cell>
          <cell r="K135" t="str">
            <v>0.5548</v>
          </cell>
          <cell r="L135" t="str">
            <v>0.6388</v>
          </cell>
          <cell r="M135" t="str">
            <v>0.5672</v>
          </cell>
          <cell r="N135" t="str">
            <v>0.5942</v>
          </cell>
        </row>
        <row r="136">
          <cell r="A136" t="str">
            <v>213001030241</v>
          </cell>
          <cell r="B136" t="str">
            <v>INSTITUCION EDUCATIVA DE BAYUNCA - BAYUNCA SEDE LA GRANJA-UMATA</v>
          </cell>
          <cell r="C136" t="str">
            <v>Sede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356</v>
          </cell>
          <cell r="H136" t="str">
            <v>352</v>
          </cell>
          <cell r="I136" t="str">
            <v>0.6103</v>
          </cell>
          <cell r="J136" t="str">
            <v>0.6068</v>
          </cell>
          <cell r="K136" t="str">
            <v>0.5608</v>
          </cell>
          <cell r="L136" t="str">
            <v>0.6493</v>
          </cell>
          <cell r="M136" t="str">
            <v>0.5883</v>
          </cell>
          <cell r="N136" t="str">
            <v>0.6054</v>
          </cell>
        </row>
        <row r="137">
          <cell r="A137" t="str">
            <v>113001001727</v>
          </cell>
          <cell r="B137" t="str">
            <v>INSTITUCION EDUCATIVA REPUBLICA DEL LIBANO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239</v>
          </cell>
          <cell r="H137" t="str">
            <v>232</v>
          </cell>
          <cell r="I137" t="str">
            <v>0.6133</v>
          </cell>
          <cell r="J137" t="str">
            <v>0.5888</v>
          </cell>
          <cell r="K137" t="str">
            <v>0.5482</v>
          </cell>
          <cell r="L137" t="str">
            <v>0.6266</v>
          </cell>
          <cell r="M137" t="str">
            <v>0.5665</v>
          </cell>
          <cell r="N137" t="str">
            <v>0.5921</v>
          </cell>
        </row>
        <row r="138">
          <cell r="A138" t="str">
            <v>113001020969</v>
          </cell>
          <cell r="B138" t="str">
            <v>INSTITUCION EDUCATIVA FRANCISCO DE PAULA SANTANDER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179</v>
          </cell>
          <cell r="H138" t="str">
            <v>175</v>
          </cell>
          <cell r="I138" t="str">
            <v>0.5947</v>
          </cell>
          <cell r="J138" t="str">
            <v>0.5792</v>
          </cell>
          <cell r="K138" t="str">
            <v>0.5612</v>
          </cell>
          <cell r="L138" t="str">
            <v>0.6359</v>
          </cell>
          <cell r="M138" t="str">
            <v>0.5799</v>
          </cell>
          <cell r="N138" t="str">
            <v>0.5917</v>
          </cell>
        </row>
        <row r="139">
          <cell r="A139" t="str">
            <v>113001030085</v>
          </cell>
          <cell r="B139" t="str">
            <v>INSTITUCION EDUCATIVA MANDELA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297</v>
          </cell>
          <cell r="H139" t="str">
            <v>288</v>
          </cell>
          <cell r="I139" t="str">
            <v>0.5942</v>
          </cell>
          <cell r="J139" t="str">
            <v>0.5759</v>
          </cell>
          <cell r="K139" t="str">
            <v>0.5447</v>
          </cell>
          <cell r="L139" t="str">
            <v>0.6396</v>
          </cell>
          <cell r="M139" t="str">
            <v>0.6131</v>
          </cell>
          <cell r="N139" t="str">
            <v>0.5905</v>
          </cell>
        </row>
        <row r="140">
          <cell r="A140" t="str">
            <v>213001007231</v>
          </cell>
          <cell r="B140" t="str">
            <v>INSTITUCION EDUCATIVA SAN FRANCISCO DE ASIS - Sede Única</v>
          </cell>
          <cell r="C140" t="str">
            <v>Establecimiento</v>
          </cell>
          <cell r="D140" t="str">
            <v>CARTAGENA DE INDIAS (BOLIVAR)</v>
          </cell>
          <cell r="E140" t="str">
            <v>OFICIAL</v>
          </cell>
          <cell r="F140" t="str">
            <v>D</v>
          </cell>
          <cell r="G140" t="str">
            <v>485</v>
          </cell>
          <cell r="H140" t="str">
            <v>464</v>
          </cell>
          <cell r="I140" t="str">
            <v>0.5946</v>
          </cell>
          <cell r="J140" t="str">
            <v>0.5872</v>
          </cell>
          <cell r="K140" t="str">
            <v>0.5476</v>
          </cell>
          <cell r="L140" t="str">
            <v>0.6342</v>
          </cell>
          <cell r="M140" t="str">
            <v>0.5665</v>
          </cell>
          <cell r="N140" t="str">
            <v>0.589</v>
          </cell>
        </row>
        <row r="141">
          <cell r="A141" t="str">
            <v>113001028421</v>
          </cell>
          <cell r="B141" t="str">
            <v>INSTITUCION EDUCATIVA 14 DE FEBRERO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253</v>
          </cell>
          <cell r="H141" t="str">
            <v>245</v>
          </cell>
          <cell r="I141" t="str">
            <v>0.5935</v>
          </cell>
          <cell r="J141" t="str">
            <v>0.5771</v>
          </cell>
          <cell r="K141" t="str">
            <v>0.545</v>
          </cell>
          <cell r="L141" t="str">
            <v>0.6323</v>
          </cell>
          <cell r="M141" t="str">
            <v>0.5718</v>
          </cell>
          <cell r="N141" t="str">
            <v>0.5858</v>
          </cell>
        </row>
        <row r="142">
          <cell r="A142" t="str">
            <v>313001029868</v>
          </cell>
          <cell r="B142" t="str">
            <v>INSTITUTO EDUCATIVO TECNOCIENCIAS REGIÓN CARIBE - Sede Única</v>
          </cell>
          <cell r="C142" t="str">
            <v>Establecimiento</v>
          </cell>
          <cell r="D142" t="str">
            <v>CARTAGENA DE INDIAS (BOLIVAR)</v>
          </cell>
          <cell r="E142" t="str">
            <v>NO OFICIAL</v>
          </cell>
          <cell r="F142" t="str">
            <v>D</v>
          </cell>
          <cell r="G142" t="str">
            <v>76</v>
          </cell>
          <cell r="H142" t="str">
            <v>68</v>
          </cell>
          <cell r="I142" t="str">
            <v>0.5561</v>
          </cell>
          <cell r="J142" t="str">
            <v>0.5779</v>
          </cell>
          <cell r="K142" t="str">
            <v>0.5447</v>
          </cell>
          <cell r="L142" t="str">
            <v>0.6528</v>
          </cell>
          <cell r="M142" t="str">
            <v>0.6113</v>
          </cell>
          <cell r="N142" t="str">
            <v>0.5851</v>
          </cell>
        </row>
        <row r="143">
          <cell r="A143" t="str">
            <v>113001004254</v>
          </cell>
          <cell r="B143" t="str">
            <v>INSTITUCION EDUCATIVA FULGENCIO LEQUERICA  VELEZ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235</v>
          </cell>
          <cell r="H143" t="str">
            <v>223</v>
          </cell>
          <cell r="I143" t="str">
            <v>0.5987</v>
          </cell>
          <cell r="J143" t="str">
            <v>0.5703</v>
          </cell>
          <cell r="K143" t="str">
            <v>0.5435</v>
          </cell>
          <cell r="L143" t="str">
            <v>0.6288</v>
          </cell>
          <cell r="M143" t="str">
            <v>0.5686</v>
          </cell>
          <cell r="N143" t="str">
            <v>0.584</v>
          </cell>
        </row>
        <row r="144">
          <cell r="A144" t="str">
            <v>113001800990</v>
          </cell>
          <cell r="B144" t="str">
            <v>INSTITUCION EDUCATIVA POLITECNICO DEL POZON - Sede Única</v>
          </cell>
          <cell r="C144" t="str">
            <v>Establecimiento</v>
          </cell>
          <cell r="D144" t="str">
            <v>CARTAGENA DE INDIAS (BOLIVAR)</v>
          </cell>
          <cell r="E144" t="str">
            <v>OFICIAL</v>
          </cell>
          <cell r="F144" t="str">
            <v>D</v>
          </cell>
          <cell r="G144" t="str">
            <v>93</v>
          </cell>
          <cell r="H144" t="str">
            <v>89</v>
          </cell>
          <cell r="I144" t="str">
            <v>0.5499</v>
          </cell>
          <cell r="J144" t="str">
            <v>0.5716</v>
          </cell>
          <cell r="K144" t="str">
            <v>0.5681</v>
          </cell>
          <cell r="L144" t="str">
            <v>0.6381</v>
          </cell>
          <cell r="M144" t="str">
            <v>0.598</v>
          </cell>
          <cell r="N144" t="str">
            <v>0.5831</v>
          </cell>
        </row>
        <row r="145">
          <cell r="A145" t="str">
            <v>413001013176</v>
          </cell>
          <cell r="B145" t="str">
            <v>FUNDACION EDUCATIVA INSTITUTO ECOLÓGICO BARBACOAS - Sede Única</v>
          </cell>
          <cell r="C145" t="str">
            <v>Establecimiento</v>
          </cell>
          <cell r="D145" t="str">
            <v>CARTAGENA DE INDIAS (BOLIVAR)</v>
          </cell>
          <cell r="E145" t="str">
            <v>NO OFICIAL</v>
          </cell>
          <cell r="F145" t="str">
            <v>D</v>
          </cell>
          <cell r="G145" t="str">
            <v>100</v>
          </cell>
          <cell r="H145" t="str">
            <v>99</v>
          </cell>
          <cell r="I145" t="str">
            <v>0.5934</v>
          </cell>
          <cell r="J145" t="str">
            <v>0.5765</v>
          </cell>
          <cell r="K145" t="str">
            <v>0.5469</v>
          </cell>
          <cell r="L145" t="str">
            <v>0.6137</v>
          </cell>
          <cell r="M145" t="str">
            <v>0.5863</v>
          </cell>
          <cell r="N145" t="str">
            <v>0.5829</v>
          </cell>
        </row>
        <row r="146">
          <cell r="A146" t="str">
            <v>313001012744</v>
          </cell>
          <cell r="B146" t="str">
            <v>INSTITUTO  SKINNER II   (ANT.-JARD. INF. SKINNER II) - Sede Única</v>
          </cell>
          <cell r="C146" t="str">
            <v>Establecimiento</v>
          </cell>
          <cell r="D146" t="str">
            <v>CARTAGENA DE INDIAS (BOLIVAR)</v>
          </cell>
          <cell r="E146" t="str">
            <v>NO OFICIAL</v>
          </cell>
          <cell r="F146" t="str">
            <v>D</v>
          </cell>
          <cell r="G146" t="str">
            <v>127</v>
          </cell>
          <cell r="H146" t="str">
            <v>125</v>
          </cell>
          <cell r="I146" t="str">
            <v>0.5875</v>
          </cell>
          <cell r="J146" t="str">
            <v>0.5785</v>
          </cell>
          <cell r="K146" t="str">
            <v>0.5391</v>
          </cell>
          <cell r="L146" t="str">
            <v>0.6236</v>
          </cell>
          <cell r="M146" t="str">
            <v>0.5834</v>
          </cell>
          <cell r="N146" t="str">
            <v>0.5823</v>
          </cell>
        </row>
        <row r="147">
          <cell r="A147" t="str">
            <v>213001002949</v>
          </cell>
          <cell r="B147" t="str">
            <v>INSTITUCION EDUCATIVA SAN JOSE CA?O DEL ORO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99</v>
          </cell>
          <cell r="H147" t="str">
            <v>95</v>
          </cell>
          <cell r="I147" t="str">
            <v>0.6137</v>
          </cell>
          <cell r="J147" t="str">
            <v>0.5759</v>
          </cell>
          <cell r="K147" t="str">
            <v>0.5106</v>
          </cell>
          <cell r="L147" t="str">
            <v>0.6256</v>
          </cell>
          <cell r="M147" t="str">
            <v>0.5872</v>
          </cell>
          <cell r="N147" t="str">
            <v>0.5819</v>
          </cell>
        </row>
        <row r="148">
          <cell r="A148" t="str">
            <v>113001800123</v>
          </cell>
          <cell r="B148" t="str">
            <v>INSTITUCION EDUCATIVA GABRIEL GARCIA MARQUEZ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345</v>
          </cell>
          <cell r="H148" t="str">
            <v>338</v>
          </cell>
          <cell r="I148" t="str">
            <v>0.5828</v>
          </cell>
          <cell r="J148" t="str">
            <v>0.5723</v>
          </cell>
          <cell r="K148" t="str">
            <v>0.5447</v>
          </cell>
          <cell r="L148" t="str">
            <v>0.6309</v>
          </cell>
          <cell r="M148" t="str">
            <v>0.5685</v>
          </cell>
          <cell r="N148" t="str">
            <v>0.5816</v>
          </cell>
        </row>
        <row r="149">
          <cell r="A149" t="str">
            <v>113001800263</v>
          </cell>
          <cell r="B149" t="str">
            <v>INSTITUCION EDUCATIVA EL SALVADOR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775</v>
          </cell>
          <cell r="H149" t="str">
            <v>754</v>
          </cell>
          <cell r="I149" t="str">
            <v>0.5812</v>
          </cell>
          <cell r="J149" t="str">
            <v>0.5752</v>
          </cell>
          <cell r="K149" t="str">
            <v>0.5414</v>
          </cell>
          <cell r="L149" t="str">
            <v>0.6336</v>
          </cell>
          <cell r="M149" t="str">
            <v>0.5605</v>
          </cell>
          <cell r="N149" t="str">
            <v>0.5811</v>
          </cell>
        </row>
        <row r="150">
          <cell r="A150" t="str">
            <v>113001800263</v>
          </cell>
          <cell r="B150" t="str">
            <v>INSTITUCION EDUCATIVA EL SALVADOR - INSTITUCION EDUCATIVA EL SALVADOR - SEDE PRINCIPAL</v>
          </cell>
          <cell r="C150" t="str">
            <v>Sede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216</v>
          </cell>
          <cell r="H150" t="str">
            <v>212</v>
          </cell>
          <cell r="I150" t="str">
            <v>0.5847</v>
          </cell>
          <cell r="J150" t="str">
            <v>0.5648</v>
          </cell>
          <cell r="K150" t="str">
            <v>0.5263</v>
          </cell>
          <cell r="L150" t="str">
            <v>0.6207</v>
          </cell>
          <cell r="M150" t="str">
            <v>0.5463</v>
          </cell>
          <cell r="N150" t="str">
            <v>0.572</v>
          </cell>
        </row>
        <row r="151">
          <cell r="A151" t="str">
            <v>113001800328</v>
          </cell>
          <cell r="B151" t="str">
            <v>INSTITUCION EDUCATIVA EL SALVADOR - SEDE SAN JOSE</v>
          </cell>
          <cell r="C151" t="str">
            <v>Sede</v>
          </cell>
          <cell r="D151" t="str">
            <v>CARTAGENA DE INDIAS (BOLIVAR)</v>
          </cell>
          <cell r="E151" t="str">
            <v>OFICIAL</v>
          </cell>
          <cell r="F151" t="str">
            <v>C</v>
          </cell>
          <cell r="G151" t="str">
            <v>254</v>
          </cell>
          <cell r="H151" t="str">
            <v>251</v>
          </cell>
          <cell r="I151" t="str">
            <v>0.6295</v>
          </cell>
          <cell r="J151" t="str">
            <v>0.6204</v>
          </cell>
          <cell r="K151" t="str">
            <v>0.5919</v>
          </cell>
          <cell r="L151" t="str">
            <v>0.6872</v>
          </cell>
          <cell r="M151" t="str">
            <v>0.6094</v>
          </cell>
          <cell r="N151" t="str">
            <v>0.6305</v>
          </cell>
        </row>
        <row r="152">
          <cell r="A152" t="str">
            <v>113001800280</v>
          </cell>
          <cell r="B152" t="str">
            <v>INSTITUCION EDUCATIVA EL SALVADOR - SEDE HENEQUEN</v>
          </cell>
          <cell r="C152" t="str">
            <v>Sede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50</v>
          </cell>
          <cell r="H152" t="str">
            <v>45</v>
          </cell>
          <cell r="I152" t="str">
            <v>0.5327</v>
          </cell>
          <cell r="J152" t="str">
            <v>0.5434</v>
          </cell>
          <cell r="K152" t="str">
            <v>0.5419</v>
          </cell>
          <cell r="L152" t="str">
            <v>0.5904</v>
          </cell>
          <cell r="M152" t="str">
            <v>0.5437</v>
          </cell>
          <cell r="N152" t="str">
            <v>0.5515</v>
          </cell>
        </row>
        <row r="153">
          <cell r="A153" t="str">
            <v>113001800344</v>
          </cell>
          <cell r="B153" t="str">
            <v>INSTITUCION EDUCATIVA EL SALVADOR - SEDE LAS COLINAS</v>
          </cell>
          <cell r="C153" t="str">
            <v>Sede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56</v>
          </cell>
          <cell r="H153" t="str">
            <v>54</v>
          </cell>
          <cell r="I153" t="str">
            <v>0.5745</v>
          </cell>
          <cell r="J153" t="str">
            <v>0.5588</v>
          </cell>
          <cell r="K153" t="str">
            <v>0.5143</v>
          </cell>
          <cell r="L153" t="str">
            <v>0.6173</v>
          </cell>
          <cell r="M153" t="str">
            <v>0.5525</v>
          </cell>
          <cell r="N153" t="str">
            <v>0.5652</v>
          </cell>
        </row>
        <row r="154">
          <cell r="A154" t="str">
            <v>113001800352</v>
          </cell>
          <cell r="B154" t="str">
            <v>INSTITUCION EDUCATIVA EL SALVADOR - SEDE SAN NICOLAS</v>
          </cell>
          <cell r="C154" t="str">
            <v>Sede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96</v>
          </cell>
          <cell r="H154" t="str">
            <v>94</v>
          </cell>
          <cell r="I154" t="str">
            <v>0.5353</v>
          </cell>
          <cell r="J154" t="str">
            <v>0.5441</v>
          </cell>
          <cell r="K154" t="str">
            <v>0.515</v>
          </cell>
          <cell r="L154" t="str">
            <v>0.6148</v>
          </cell>
          <cell r="M154" t="str">
            <v>0.5304</v>
          </cell>
          <cell r="N154" t="str">
            <v>0.5506</v>
          </cell>
        </row>
        <row r="155">
          <cell r="A155" t="str">
            <v>113001800301</v>
          </cell>
          <cell r="B155" t="str">
            <v>INSTITUCION EDUCATIVA EL SALVADOR - SEDE LOS ROBLES</v>
          </cell>
          <cell r="C155" t="str">
            <v>Sede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83</v>
          </cell>
          <cell r="H155" t="str">
            <v>79</v>
          </cell>
          <cell r="I155" t="str">
            <v>0.4963</v>
          </cell>
          <cell r="J155" t="str">
            <v>0.5359</v>
          </cell>
          <cell r="K155" t="str">
            <v>0.4883</v>
          </cell>
          <cell r="L155" t="str">
            <v>0.5664</v>
          </cell>
          <cell r="M155" t="str">
            <v>0.5047</v>
          </cell>
          <cell r="N155" t="str">
            <v>0.5204</v>
          </cell>
        </row>
        <row r="156">
          <cell r="A156" t="str">
            <v>113001800361</v>
          </cell>
          <cell r="B156" t="str">
            <v>INSTITUCION EDUCATIVA EL SALVADOR - SEDE NAVAS MEISEL</v>
          </cell>
          <cell r="C156" t="str">
            <v>Sede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20</v>
          </cell>
          <cell r="H156" t="str">
            <v>19</v>
          </cell>
          <cell r="I156" t="str">
            <v>0.5513</v>
          </cell>
          <cell r="J156" t="str">
            <v>0.5364</v>
          </cell>
          <cell r="K156" t="str">
            <v>0.4778</v>
          </cell>
          <cell r="L156" t="str">
            <v>0.5679</v>
          </cell>
          <cell r="M156" t="str">
            <v>0.5472</v>
          </cell>
          <cell r="N156" t="str">
            <v>0.5344</v>
          </cell>
        </row>
        <row r="157">
          <cell r="A157" t="str">
            <v>113001002120</v>
          </cell>
          <cell r="B157" t="str">
            <v>INSTITUCION EDUCATIVA HIJOS DE MARIA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363</v>
          </cell>
          <cell r="H157" t="str">
            <v>351</v>
          </cell>
          <cell r="I157" t="str">
            <v>0.5884</v>
          </cell>
          <cell r="J157" t="str">
            <v>0.565</v>
          </cell>
          <cell r="K157" t="str">
            <v>0.545</v>
          </cell>
          <cell r="L157" t="str">
            <v>0.6281</v>
          </cell>
          <cell r="M157" t="str">
            <v>0.573</v>
          </cell>
          <cell r="N157" t="str">
            <v>0.581</v>
          </cell>
        </row>
        <row r="158">
          <cell r="A158" t="str">
            <v>113001001581</v>
          </cell>
          <cell r="B158" t="str">
            <v>INSTITUCION EDUCATIVA DE FREDONIA - Sede Única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203</v>
          </cell>
          <cell r="H158" t="str">
            <v>187</v>
          </cell>
          <cell r="I158" t="str">
            <v>0.5738</v>
          </cell>
          <cell r="J158" t="str">
            <v>0.5777</v>
          </cell>
          <cell r="K158" t="str">
            <v>0.5483</v>
          </cell>
          <cell r="L158" t="str">
            <v>0.6204</v>
          </cell>
          <cell r="M158" t="str">
            <v>0.5648</v>
          </cell>
          <cell r="N158" t="str">
            <v>0.5789</v>
          </cell>
        </row>
        <row r="159">
          <cell r="A159" t="str">
            <v>313001029116</v>
          </cell>
          <cell r="B159" t="str">
            <v>INSTITUCION EDUC COMUNITARIA LIRIO DE LOS VALLES - Sede Única</v>
          </cell>
          <cell r="C159" t="str">
            <v>Establecimiento</v>
          </cell>
          <cell r="D159" t="str">
            <v>CARTAGENA DE INDIAS (BOLIVAR)</v>
          </cell>
          <cell r="E159" t="str">
            <v>NO OFICIAL</v>
          </cell>
          <cell r="F159" t="str">
            <v>D</v>
          </cell>
          <cell r="G159" t="str">
            <v>35</v>
          </cell>
          <cell r="H159" t="str">
            <v>35</v>
          </cell>
          <cell r="I159" t="str">
            <v>0.5674</v>
          </cell>
          <cell r="J159" t="str">
            <v>0.5713</v>
          </cell>
          <cell r="K159" t="str">
            <v>0.5482</v>
          </cell>
          <cell r="L159" t="str">
            <v>0.6189</v>
          </cell>
          <cell r="M159" t="str">
            <v>0.5321</v>
          </cell>
          <cell r="N159" t="str">
            <v>0.573</v>
          </cell>
        </row>
        <row r="160">
          <cell r="A160" t="str">
            <v>113001001450</v>
          </cell>
          <cell r="B160" t="str">
            <v>INSTITUCION ETNOEDUCATIVA PEDRO ROMERO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217</v>
          </cell>
          <cell r="H160" t="str">
            <v>207</v>
          </cell>
          <cell r="I160" t="str">
            <v>0.5762</v>
          </cell>
          <cell r="J160" t="str">
            <v>0.5703</v>
          </cell>
          <cell r="K160" t="str">
            <v>0.538</v>
          </cell>
          <cell r="L160" t="str">
            <v>0.608</v>
          </cell>
          <cell r="M160" t="str">
            <v>0.5649</v>
          </cell>
          <cell r="N160" t="str">
            <v>0.5725</v>
          </cell>
        </row>
        <row r="161">
          <cell r="A161" t="str">
            <v>313001000118</v>
          </cell>
          <cell r="B161" t="str">
            <v>INSTITUCION ETNOEDUCATIVA PEDRO ROMERO - SEDE NTRA. SRA. LA VICTORIA</v>
          </cell>
          <cell r="C161" t="str">
            <v>Sede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19</v>
          </cell>
          <cell r="H161" t="str">
            <v>18</v>
          </cell>
          <cell r="I161" t="str">
            <v>0.5125</v>
          </cell>
          <cell r="J161" t="str">
            <v>0.5161</v>
          </cell>
          <cell r="K161" t="str">
            <v>0.4697</v>
          </cell>
          <cell r="L161" t="str">
            <v>0.5462</v>
          </cell>
          <cell r="M161" t="str">
            <v>0.5069</v>
          </cell>
          <cell r="N161" t="str">
            <v>0.5108</v>
          </cell>
        </row>
        <row r="162">
          <cell r="A162" t="str">
            <v>113001001450</v>
          </cell>
          <cell r="B162" t="str">
            <v>INSTITUCION ETNOEDUCATIVA PEDRO ROMERO - INSTITUCION ETNOEDUCATIVA PEDRO ROMERO</v>
          </cell>
          <cell r="C162" t="str">
            <v>Sede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198</v>
          </cell>
          <cell r="H162" t="str">
            <v>189</v>
          </cell>
          <cell r="I162" t="str">
            <v>0.5817</v>
          </cell>
          <cell r="J162" t="str">
            <v>0.5757</v>
          </cell>
          <cell r="K162" t="str">
            <v>0.544</v>
          </cell>
          <cell r="L162" t="str">
            <v>0.6133</v>
          </cell>
          <cell r="M162" t="str">
            <v>0.57</v>
          </cell>
          <cell r="N162" t="str">
            <v>0.578</v>
          </cell>
        </row>
        <row r="163">
          <cell r="A163" t="str">
            <v>113001029095</v>
          </cell>
          <cell r="B163" t="str">
            <v>INSTITUCION EDUCATIVA FOCO ROJO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258</v>
          </cell>
          <cell r="H163" t="str">
            <v>246</v>
          </cell>
          <cell r="I163" t="str">
            <v>0.5718</v>
          </cell>
          <cell r="J163" t="str">
            <v>0.5646</v>
          </cell>
          <cell r="K163" t="str">
            <v>0.5351</v>
          </cell>
          <cell r="L163" t="str">
            <v>0.6196</v>
          </cell>
          <cell r="M163" t="str">
            <v>0.5647</v>
          </cell>
          <cell r="N163" t="str">
            <v>0.5721</v>
          </cell>
        </row>
        <row r="164">
          <cell r="A164" t="str">
            <v>313001028891</v>
          </cell>
          <cell r="B164" t="str">
            <v>COLEGIO FERNANDO DE ARAGON DE CARTAGENA - Sede Única</v>
          </cell>
          <cell r="C164" t="str">
            <v>Establecimiento</v>
          </cell>
          <cell r="D164" t="str">
            <v>CARTAGENA DE INDIAS (BOLIVAR)</v>
          </cell>
          <cell r="E164" t="str">
            <v>NO OFICIAL</v>
          </cell>
          <cell r="F164" t="str">
            <v>D</v>
          </cell>
          <cell r="G164" t="str">
            <v>60</v>
          </cell>
          <cell r="H164" t="str">
            <v>55</v>
          </cell>
          <cell r="I164" t="str">
            <v>0.5532</v>
          </cell>
          <cell r="J164" t="str">
            <v>0.5436</v>
          </cell>
          <cell r="K164" t="str">
            <v>0.5525</v>
          </cell>
          <cell r="L164" t="str">
            <v>0.6353</v>
          </cell>
          <cell r="M164" t="str">
            <v>0.573</v>
          </cell>
          <cell r="N164" t="str">
            <v>0.5713</v>
          </cell>
        </row>
        <row r="165">
          <cell r="A165" t="str">
            <v>113001007199</v>
          </cell>
          <cell r="B165" t="str">
            <v>INSTITUCION EDUCATIVA FE Y ALEGRIA LAS AMERICAS - Sede Única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486</v>
          </cell>
          <cell r="H165" t="str">
            <v>456</v>
          </cell>
          <cell r="I165" t="str">
            <v>0.5682</v>
          </cell>
          <cell r="J165" t="str">
            <v>0.5642</v>
          </cell>
          <cell r="K165" t="str">
            <v>0.5334</v>
          </cell>
          <cell r="L165" t="str">
            <v>0.6117</v>
          </cell>
          <cell r="M165" t="str">
            <v>0.5691</v>
          </cell>
          <cell r="N165" t="str">
            <v>0.5694</v>
          </cell>
        </row>
        <row r="166">
          <cell r="A166" t="str">
            <v>213001009056</v>
          </cell>
          <cell r="B166" t="str">
            <v>INSTITUCION EDUCATIVA NUESTRA SEÑORA DEL BUEN AIRE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169</v>
          </cell>
          <cell r="H166" t="str">
            <v>164</v>
          </cell>
          <cell r="I166" t="str">
            <v>0.576</v>
          </cell>
          <cell r="J166" t="str">
            <v>0.5705</v>
          </cell>
          <cell r="K166" t="str">
            <v>0.5295</v>
          </cell>
          <cell r="L166" t="str">
            <v>0.6048</v>
          </cell>
          <cell r="M166" t="str">
            <v>0.5465</v>
          </cell>
          <cell r="N166" t="str">
            <v>0.5684</v>
          </cell>
        </row>
        <row r="167">
          <cell r="A167" t="str">
            <v>313001013431</v>
          </cell>
          <cell r="B167" t="str">
            <v>CORP INST PROGRESO SOCIAL (ANTES INST. MIXTO LOS PAYASITOS - Sede Única</v>
          </cell>
          <cell r="C167" t="str">
            <v>Establecimiento</v>
          </cell>
          <cell r="D167" t="str">
            <v>CARTAGENA DE INDIAS (BOLIVAR)</v>
          </cell>
          <cell r="E167" t="str">
            <v>NO OFICIAL</v>
          </cell>
          <cell r="F167" t="str">
            <v>D</v>
          </cell>
          <cell r="G167" t="str">
            <v>51</v>
          </cell>
          <cell r="H167" t="str">
            <v>50</v>
          </cell>
          <cell r="I167" t="str">
            <v>0.5607</v>
          </cell>
          <cell r="J167" t="str">
            <v>0.5523</v>
          </cell>
          <cell r="K167" t="str">
            <v>0.5224</v>
          </cell>
          <cell r="L167" t="str">
            <v>0.6259</v>
          </cell>
          <cell r="M167" t="str">
            <v>0.5747</v>
          </cell>
          <cell r="N167" t="str">
            <v>0.566</v>
          </cell>
        </row>
        <row r="168">
          <cell r="A168" t="str">
            <v>113001001492</v>
          </cell>
          <cell r="B168" t="str">
            <v>INSTITUCION EDUCATIVA LICEO DE BOLIVAR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322</v>
          </cell>
          <cell r="H168" t="str">
            <v>294</v>
          </cell>
          <cell r="I168" t="str">
            <v>0.5569</v>
          </cell>
          <cell r="J168" t="str">
            <v>0.5685</v>
          </cell>
          <cell r="K168" t="str">
            <v>0.5189</v>
          </cell>
          <cell r="L168" t="str">
            <v>0.6168</v>
          </cell>
          <cell r="M168" t="str">
            <v>0.5697</v>
          </cell>
          <cell r="N168" t="str">
            <v>0.5656</v>
          </cell>
        </row>
        <row r="169">
          <cell r="A169" t="str">
            <v>213001002531</v>
          </cell>
          <cell r="B169" t="str">
            <v>INSTITUCION EDUCATIVA MANZANILLO DEL MAR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56</v>
          </cell>
          <cell r="H169" t="str">
            <v>55</v>
          </cell>
          <cell r="I169" t="str">
            <v>0.5606</v>
          </cell>
          <cell r="J169" t="str">
            <v>0.5748</v>
          </cell>
          <cell r="K169" t="str">
            <v>0.5365</v>
          </cell>
          <cell r="L169" t="str">
            <v>0.5984</v>
          </cell>
          <cell r="M169" t="str">
            <v>0.5419</v>
          </cell>
          <cell r="N169" t="str">
            <v>0.5656</v>
          </cell>
        </row>
        <row r="170">
          <cell r="A170" t="str">
            <v>213001007533</v>
          </cell>
          <cell r="B170" t="str">
            <v>INSTITUCION EDUCATIVA NUEVA ESPERANZA ARROYO GRANDE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129</v>
          </cell>
          <cell r="H170" t="str">
            <v>127</v>
          </cell>
          <cell r="I170" t="str">
            <v>0.5519</v>
          </cell>
          <cell r="J170" t="str">
            <v>0.5574</v>
          </cell>
          <cell r="K170" t="str">
            <v>0.549</v>
          </cell>
          <cell r="L170" t="str">
            <v>0.6098</v>
          </cell>
          <cell r="M170" t="str">
            <v>0.5426</v>
          </cell>
          <cell r="N170" t="str">
            <v>0.5651</v>
          </cell>
        </row>
        <row r="171">
          <cell r="A171" t="str">
            <v>113001001816</v>
          </cell>
          <cell r="B171" t="str">
            <v>INSTITUCION EDUCATIVA JOSE DE LA VEGA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656</v>
          </cell>
          <cell r="H171" t="str">
            <v>617</v>
          </cell>
          <cell r="I171" t="str">
            <v>0.5664</v>
          </cell>
          <cell r="J171" t="str">
            <v>0.5561</v>
          </cell>
          <cell r="K171" t="str">
            <v>0.5171</v>
          </cell>
          <cell r="L171" t="str">
            <v>0.6145</v>
          </cell>
          <cell r="M171" t="str">
            <v>0.562</v>
          </cell>
          <cell r="N171" t="str">
            <v>0.5634</v>
          </cell>
        </row>
        <row r="172">
          <cell r="A172" t="str">
            <v>113001008284</v>
          </cell>
          <cell r="B172" t="str">
            <v>INSTITUCION EDUCATIVA SAN FELIPE NERI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161</v>
          </cell>
          <cell r="H172" t="str">
            <v>152</v>
          </cell>
          <cell r="I172" t="str">
            <v>0.5594</v>
          </cell>
          <cell r="J172" t="str">
            <v>0.5463</v>
          </cell>
          <cell r="K172" t="str">
            <v>0.5273</v>
          </cell>
          <cell r="L172" t="str">
            <v>0.6121</v>
          </cell>
          <cell r="M172" t="str">
            <v>0.5687</v>
          </cell>
          <cell r="N172" t="str">
            <v>0.5619</v>
          </cell>
        </row>
        <row r="173">
          <cell r="A173" t="str">
            <v>213001001306</v>
          </cell>
          <cell r="B173" t="str">
            <v>INSTITUCION EDUCATIVA DE PONTEZUELA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119</v>
          </cell>
          <cell r="H173" t="str">
            <v>116</v>
          </cell>
          <cell r="I173" t="str">
            <v>0.5644</v>
          </cell>
          <cell r="J173" t="str">
            <v>0.554</v>
          </cell>
          <cell r="K173" t="str">
            <v>0.5303</v>
          </cell>
          <cell r="L173" t="str">
            <v>0.605</v>
          </cell>
          <cell r="M173" t="str">
            <v>0.5409</v>
          </cell>
          <cell r="N173" t="str">
            <v>0.5617</v>
          </cell>
        </row>
        <row r="174">
          <cell r="A174" t="str">
            <v>113001012427</v>
          </cell>
          <cell r="B174" t="str">
            <v>INSTITUCION EDUCATIVA MANUELA VERGARA DE CURI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253</v>
          </cell>
          <cell r="H174" t="str">
            <v>240</v>
          </cell>
          <cell r="I174" t="str">
            <v>0.5788</v>
          </cell>
          <cell r="J174" t="str">
            <v>0.5548</v>
          </cell>
          <cell r="K174" t="str">
            <v>0.5157</v>
          </cell>
          <cell r="L174" t="str">
            <v>0.6018</v>
          </cell>
          <cell r="M174" t="str">
            <v>0.5478</v>
          </cell>
          <cell r="N174" t="str">
            <v>0.5616</v>
          </cell>
        </row>
        <row r="175">
          <cell r="A175" t="str">
            <v>113001005544</v>
          </cell>
          <cell r="B175" t="str">
            <v>INSTITUCION EDUCATIVA ANTONIO NARIÑO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215</v>
          </cell>
          <cell r="H175" t="str">
            <v>196</v>
          </cell>
          <cell r="I175" t="str">
            <v>0.5506</v>
          </cell>
          <cell r="J175" t="str">
            <v>0.5522</v>
          </cell>
          <cell r="K175" t="str">
            <v>0.5285</v>
          </cell>
          <cell r="L175" t="str">
            <v>0.6073</v>
          </cell>
          <cell r="M175" t="str">
            <v>0.5623</v>
          </cell>
          <cell r="N175" t="str">
            <v>0.5598</v>
          </cell>
        </row>
        <row r="176">
          <cell r="A176" t="str">
            <v>313001005225</v>
          </cell>
          <cell r="B176" t="str">
            <v>INSTITUCION EDUCATIVA JOSE MARIA CORDOBA DE PASACABALLOS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121</v>
          </cell>
          <cell r="H176" t="str">
            <v>113</v>
          </cell>
          <cell r="I176" t="str">
            <v>0.5704</v>
          </cell>
          <cell r="J176" t="str">
            <v>0.5569</v>
          </cell>
          <cell r="K176" t="str">
            <v>0.517</v>
          </cell>
          <cell r="L176" t="str">
            <v>0.5971</v>
          </cell>
          <cell r="M176" t="str">
            <v>0.542</v>
          </cell>
          <cell r="N176" t="str">
            <v>0.5589</v>
          </cell>
        </row>
        <row r="177">
          <cell r="A177" t="str">
            <v>313001028829</v>
          </cell>
          <cell r="B177" t="str">
            <v>FUNDACION INSTITUCION EDUCATIVA FUNASER - Sede Única</v>
          </cell>
          <cell r="C177" t="str">
            <v>Establecimiento</v>
          </cell>
          <cell r="D177" t="str">
            <v>CARTAGENA DE INDIAS (BOLIVAR)</v>
          </cell>
          <cell r="E177" t="str">
            <v>NO OFICIAL</v>
          </cell>
          <cell r="F177" t="str">
            <v>D</v>
          </cell>
          <cell r="G177" t="str">
            <v>52</v>
          </cell>
          <cell r="H177" t="str">
            <v>50</v>
          </cell>
          <cell r="I177" t="str">
            <v>0.5282</v>
          </cell>
          <cell r="J177" t="str">
            <v>0.5481</v>
          </cell>
          <cell r="K177" t="str">
            <v>0.5559</v>
          </cell>
          <cell r="L177" t="str">
            <v>0.6123</v>
          </cell>
          <cell r="M177" t="str">
            <v>0.5321</v>
          </cell>
          <cell r="N177" t="str">
            <v>0.5589</v>
          </cell>
        </row>
        <row r="178">
          <cell r="A178" t="str">
            <v>213001000091</v>
          </cell>
          <cell r="B178" t="str">
            <v>INSTITUCION EDUCATIVA DE ISLA FUERTE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47</v>
          </cell>
          <cell r="H178" t="str">
            <v>47</v>
          </cell>
          <cell r="I178" t="str">
            <v>0.5719</v>
          </cell>
          <cell r="J178" t="str">
            <v>0.5498</v>
          </cell>
          <cell r="K178" t="str">
            <v>0.4872</v>
          </cell>
          <cell r="L178" t="str">
            <v>0.6008</v>
          </cell>
          <cell r="M178" t="str">
            <v>0.5882</v>
          </cell>
          <cell r="N178" t="str">
            <v>0.5552</v>
          </cell>
        </row>
        <row r="179">
          <cell r="A179" t="str">
            <v>313001029931</v>
          </cell>
          <cell r="B179" t="str">
            <v>COLEGIO MANOS CREATIVAS - Sede Única</v>
          </cell>
          <cell r="C179" t="str">
            <v>Establecimiento</v>
          </cell>
          <cell r="D179" t="str">
            <v>CARTAGENA DE INDIAS (BOLIVAR)</v>
          </cell>
          <cell r="E179" t="str">
            <v>NO OFICIAL</v>
          </cell>
          <cell r="F179" t="str">
            <v>D</v>
          </cell>
          <cell r="G179" t="str">
            <v>17</v>
          </cell>
          <cell r="H179" t="str">
            <v>17</v>
          </cell>
          <cell r="I179" t="str">
            <v>0.5779</v>
          </cell>
          <cell r="J179" t="str">
            <v>0.5417</v>
          </cell>
          <cell r="K179" t="str">
            <v>0.4972</v>
          </cell>
          <cell r="L179" t="str">
            <v>0.5966</v>
          </cell>
          <cell r="M179" t="str">
            <v>0.5744</v>
          </cell>
          <cell r="N179" t="str">
            <v>0.555</v>
          </cell>
        </row>
        <row r="180">
          <cell r="A180" t="str">
            <v>413001004703</v>
          </cell>
          <cell r="B180" t="str">
            <v>INSTITUCION EDUCATIVA DE LA BOQUILLA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345</v>
          </cell>
          <cell r="H180" t="str">
            <v>335</v>
          </cell>
          <cell r="I180" t="str">
            <v>0.5456</v>
          </cell>
          <cell r="J180" t="str">
            <v>0.5521</v>
          </cell>
          <cell r="K180" t="str">
            <v>0.5138</v>
          </cell>
          <cell r="L180" t="str">
            <v>0.5999</v>
          </cell>
          <cell r="M180" t="str">
            <v>0.5736</v>
          </cell>
          <cell r="N180" t="str">
            <v>0.5544</v>
          </cell>
        </row>
        <row r="181">
          <cell r="A181" t="str">
            <v>113001008276</v>
          </cell>
          <cell r="B181" t="str">
            <v>INSTITUCION EDUCATIVA PLAYAS DE ACAPULCO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231</v>
          </cell>
          <cell r="H181" t="str">
            <v>210</v>
          </cell>
          <cell r="I181" t="str">
            <v>0.5551</v>
          </cell>
          <cell r="J181" t="str">
            <v>0.5358</v>
          </cell>
          <cell r="K181" t="str">
            <v>0.5267</v>
          </cell>
          <cell r="L181" t="str">
            <v>0.601</v>
          </cell>
          <cell r="M181" t="str">
            <v>0.5447</v>
          </cell>
          <cell r="N181" t="str">
            <v>0.5539</v>
          </cell>
        </row>
        <row r="182">
          <cell r="A182" t="str">
            <v>113001002138</v>
          </cell>
          <cell r="B182" t="str">
            <v>INSTITUCION EDUCATIVA NUESTRA SRA DEL PERPETUO SOCORRO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241</v>
          </cell>
          <cell r="H182" t="str">
            <v>231</v>
          </cell>
          <cell r="I182" t="str">
            <v>0.5463</v>
          </cell>
          <cell r="J182" t="str">
            <v>0.5378</v>
          </cell>
          <cell r="K182" t="str">
            <v>0.5174</v>
          </cell>
          <cell r="L182" t="str">
            <v>0.5983</v>
          </cell>
          <cell r="M182" t="str">
            <v>0.5518</v>
          </cell>
          <cell r="N182" t="str">
            <v>0.5501</v>
          </cell>
        </row>
        <row r="183">
          <cell r="A183" t="str">
            <v>113001000429</v>
          </cell>
          <cell r="B183" t="str">
            <v>INSTITUCION EDUCATIVA SALIM BECHARA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223</v>
          </cell>
          <cell r="H183" t="str">
            <v>205</v>
          </cell>
          <cell r="I183" t="str">
            <v>0.5397</v>
          </cell>
          <cell r="J183" t="str">
            <v>0.5448</v>
          </cell>
          <cell r="K183" t="str">
            <v>0.5143</v>
          </cell>
          <cell r="L183" t="str">
            <v>0.5983</v>
          </cell>
          <cell r="M183" t="str">
            <v>0.5401</v>
          </cell>
          <cell r="N183" t="str">
            <v>0.5486</v>
          </cell>
        </row>
        <row r="184">
          <cell r="A184" t="str">
            <v>313001029396</v>
          </cell>
          <cell r="B184" t="str">
            <v>INSTITUCION EDUCATIVA CLEMENTE MANUEL ZABAL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483</v>
          </cell>
          <cell r="H184" t="str">
            <v>461</v>
          </cell>
          <cell r="I184" t="str">
            <v>0.5488</v>
          </cell>
          <cell r="J184" t="str">
            <v>0.5462</v>
          </cell>
          <cell r="K184" t="str">
            <v>0.509</v>
          </cell>
          <cell r="L184" t="str">
            <v>0.5863</v>
          </cell>
          <cell r="M184" t="str">
            <v>0.5462</v>
          </cell>
          <cell r="N184" t="str">
            <v>0.5475</v>
          </cell>
        </row>
        <row r="185">
          <cell r="A185" t="str">
            <v>113001003126</v>
          </cell>
          <cell r="B185" t="str">
            <v>INSTITUCION EDUCATIVA FERNANDO DE LA VEGA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99</v>
          </cell>
          <cell r="H185" t="str">
            <v>91</v>
          </cell>
          <cell r="I185" t="str">
            <v>0.5412</v>
          </cell>
          <cell r="J185" t="str">
            <v>0.5471</v>
          </cell>
          <cell r="K185" t="str">
            <v>0.5057</v>
          </cell>
          <cell r="L185" t="str">
            <v>0.5817</v>
          </cell>
          <cell r="M185" t="str">
            <v>0.5544</v>
          </cell>
          <cell r="N185" t="str">
            <v>0.5447</v>
          </cell>
        </row>
        <row r="186">
          <cell r="A186" t="str">
            <v>113001000739</v>
          </cell>
          <cell r="B186" t="str">
            <v>INSTITUCION EDUCATIVA ANA MARIA VELEZ DE TRUJILLO - Sede Única</v>
          </cell>
          <cell r="C186" t="str">
            <v>Establecimiento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237</v>
          </cell>
          <cell r="H186" t="str">
            <v>214</v>
          </cell>
          <cell r="I186" t="str">
            <v>0.5456</v>
          </cell>
          <cell r="J186" t="str">
            <v>0.543</v>
          </cell>
          <cell r="K186" t="str">
            <v>0.4919</v>
          </cell>
          <cell r="L186" t="str">
            <v>0.5885</v>
          </cell>
          <cell r="M186" t="str">
            <v>0.5463</v>
          </cell>
          <cell r="N186" t="str">
            <v>0.5426</v>
          </cell>
        </row>
        <row r="187">
          <cell r="A187" t="str">
            <v>213001001292</v>
          </cell>
          <cell r="B187" t="str">
            <v>INSTITUCION ETNOEDUCATIVA DE SANTA ANA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130</v>
          </cell>
          <cell r="H187" t="str">
            <v>128</v>
          </cell>
          <cell r="I187" t="str">
            <v>0.5205</v>
          </cell>
          <cell r="J187" t="str">
            <v>0.5295</v>
          </cell>
          <cell r="K187" t="str">
            <v>0.4898</v>
          </cell>
          <cell r="L187" t="str">
            <v>0.575</v>
          </cell>
          <cell r="M187" t="str">
            <v>0.5587</v>
          </cell>
          <cell r="N187" t="str">
            <v>0.531</v>
          </cell>
        </row>
        <row r="188">
          <cell r="A188" t="str">
            <v>213001001942</v>
          </cell>
          <cell r="B188" t="str">
            <v>INSTITUCION EDUCATIVA LUIS FELIPE CABRERA DE BARU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136</v>
          </cell>
          <cell r="H188" t="str">
            <v>133</v>
          </cell>
          <cell r="I188" t="str">
            <v>0.5034</v>
          </cell>
          <cell r="J188" t="str">
            <v>0.5315</v>
          </cell>
          <cell r="K188" t="str">
            <v>0.5048</v>
          </cell>
          <cell r="L188" t="str">
            <v>0.5758</v>
          </cell>
          <cell r="M188" t="str">
            <v>0.5536</v>
          </cell>
          <cell r="N188" t="str">
            <v>0.5308</v>
          </cell>
        </row>
        <row r="189">
          <cell r="A189" t="str">
            <v>113001000160</v>
          </cell>
          <cell r="B189" t="str">
            <v>INSTITUCION EDUCATIVA CORAZON DE MARIA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191</v>
          </cell>
          <cell r="H189" t="str">
            <v>177</v>
          </cell>
          <cell r="I189" t="str">
            <v>0.5231</v>
          </cell>
          <cell r="J189" t="str">
            <v>0.5329</v>
          </cell>
          <cell r="K189" t="str">
            <v>0.48</v>
          </cell>
          <cell r="L189" t="str">
            <v>0.5732</v>
          </cell>
          <cell r="M189" t="str">
            <v>0.541</v>
          </cell>
          <cell r="N189" t="str">
            <v>0.5284</v>
          </cell>
        </row>
        <row r="190">
          <cell r="A190" t="str">
            <v>213001000075</v>
          </cell>
          <cell r="B190" t="str">
            <v>INSTITUCION EDUCATIVA PUERTO REY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82</v>
          </cell>
          <cell r="H190" t="str">
            <v>80</v>
          </cell>
          <cell r="I190" t="str">
            <v>0.5105</v>
          </cell>
          <cell r="J190" t="str">
            <v>0.5195</v>
          </cell>
          <cell r="K190" t="str">
            <v>0.5004</v>
          </cell>
          <cell r="L190" t="str">
            <v>0.5834</v>
          </cell>
          <cell r="M190" t="str">
            <v>0.5125</v>
          </cell>
          <cell r="N190" t="str">
            <v>0.5272</v>
          </cell>
        </row>
        <row r="191">
          <cell r="A191" t="str">
            <v>113001000143</v>
          </cell>
          <cell r="B191" t="str">
            <v>INSTITUCION EDUCATIVA ARROYO DE PIEDRA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156</v>
          </cell>
          <cell r="H191" t="str">
            <v>151</v>
          </cell>
          <cell r="I191" t="str">
            <v>0.5104</v>
          </cell>
          <cell r="J191" t="str">
            <v>0.5282</v>
          </cell>
          <cell r="K191" t="str">
            <v>0.4869</v>
          </cell>
          <cell r="L191" t="str">
            <v>0.5695</v>
          </cell>
          <cell r="M191" t="str">
            <v>0.5369</v>
          </cell>
          <cell r="N191" t="str">
            <v>0.5247</v>
          </cell>
        </row>
        <row r="192">
          <cell r="A192" t="str">
            <v>113001000143</v>
          </cell>
          <cell r="B192" t="str">
            <v>INSTITUCION EDUCATIVA ARROYO DE PIEDRA - INSTITUCION EDUCATIVA ARROYO DE PIEDRA</v>
          </cell>
          <cell r="C192" t="str">
            <v>Sede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107</v>
          </cell>
          <cell r="H192" t="str">
            <v>102</v>
          </cell>
          <cell r="I192" t="str">
            <v>0.4816</v>
          </cell>
          <cell r="J192" t="str">
            <v>0.5016</v>
          </cell>
          <cell r="K192" t="str">
            <v>0.4593</v>
          </cell>
          <cell r="L192" t="str">
            <v>0.5491</v>
          </cell>
          <cell r="M192" t="str">
            <v>0.5201</v>
          </cell>
          <cell r="N192" t="str">
            <v>0.4996</v>
          </cell>
        </row>
        <row r="193">
          <cell r="A193" t="str">
            <v>213001000083</v>
          </cell>
          <cell r="B193" t="str">
            <v>INSTITUCION EDUCATIVA ARROYO DE PIEDRA - SEDE DE PUNTA CANOA</v>
          </cell>
          <cell r="C193" t="str">
            <v>Sede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49</v>
          </cell>
          <cell r="H193" t="str">
            <v>49</v>
          </cell>
          <cell r="I193" t="str">
            <v>0.5717</v>
          </cell>
          <cell r="J193" t="str">
            <v>0.5846</v>
          </cell>
          <cell r="K193" t="str">
            <v>0.5448</v>
          </cell>
          <cell r="L193" t="str">
            <v>0.6088</v>
          </cell>
          <cell r="M193" t="str">
            <v>0.5705</v>
          </cell>
          <cell r="N193" t="str">
            <v>0.5769</v>
          </cell>
        </row>
        <row r="194">
          <cell r="A194" t="str">
            <v>113001029851</v>
          </cell>
          <cell r="B194" t="str">
            <v>INSTITUCION EDUCATIVA JORGE ARTEL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279</v>
          </cell>
          <cell r="H194" t="str">
            <v>264</v>
          </cell>
          <cell r="I194" t="str">
            <v>0.5192</v>
          </cell>
          <cell r="J194" t="str">
            <v>0.518</v>
          </cell>
          <cell r="K194" t="str">
            <v>0.4837</v>
          </cell>
          <cell r="L194" t="str">
            <v>0.5634</v>
          </cell>
          <cell r="M194" t="str">
            <v>0.5214</v>
          </cell>
          <cell r="N194" t="str">
            <v>0.5211</v>
          </cell>
        </row>
        <row r="195">
          <cell r="A195" t="str">
            <v>213001001900</v>
          </cell>
          <cell r="B195" t="str">
            <v>INSTITUCION EDUCATIVA DE ARARCA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39</v>
          </cell>
          <cell r="H195" t="str">
            <v>37</v>
          </cell>
          <cell r="I195" t="str">
            <v>0.51</v>
          </cell>
          <cell r="J195" t="str">
            <v>0.5021</v>
          </cell>
          <cell r="K195" t="str">
            <v>0.4727</v>
          </cell>
          <cell r="L195" t="str">
            <v>0.5626</v>
          </cell>
          <cell r="M195" t="str">
            <v>0.5437</v>
          </cell>
          <cell r="N195" t="str">
            <v>0.5143</v>
          </cell>
        </row>
        <row r="196">
          <cell r="A196" t="str">
            <v>213001001632</v>
          </cell>
          <cell r="B196" t="str">
            <v>INSTITUCION EDUCATIVA DE LETICIA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44</v>
          </cell>
          <cell r="H196" t="str">
            <v>41</v>
          </cell>
          <cell r="I196" t="str">
            <v>0.4993</v>
          </cell>
          <cell r="J196" t="str">
            <v>0.5187</v>
          </cell>
          <cell r="K196" t="str">
            <v>0.4557</v>
          </cell>
          <cell r="L196" t="str">
            <v>0.5685</v>
          </cell>
          <cell r="M196" t="str">
            <v>0.5183</v>
          </cell>
          <cell r="N196" t="str">
            <v>0.5111</v>
          </cell>
        </row>
        <row r="197">
          <cell r="A197" t="str">
            <v>113001006711</v>
          </cell>
          <cell r="B197" t="str">
            <v>INSTITUCION EDUCATIVA OMAIRA SANCHEZ GARZON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90</v>
          </cell>
          <cell r="H197" t="str">
            <v>77</v>
          </cell>
          <cell r="I197" t="str">
            <v>0.4755</v>
          </cell>
          <cell r="J197" t="str">
            <v>0.5057</v>
          </cell>
          <cell r="K197" t="str">
            <v>0.4716</v>
          </cell>
          <cell r="L197" t="str">
            <v>0.5469</v>
          </cell>
          <cell r="M197" t="str">
            <v>0.5244</v>
          </cell>
          <cell r="N197" t="str">
            <v>0.5018</v>
          </cell>
        </row>
        <row r="198">
          <cell r="A198" t="str">
            <v>213001027020</v>
          </cell>
          <cell r="B198" t="str">
            <v>INSTITUCION EDUCATIVA DOMINGO BENKOS BIOHO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238</v>
          </cell>
          <cell r="H198" t="str">
            <v>208</v>
          </cell>
          <cell r="I198" t="str">
            <v>0.4887</v>
          </cell>
          <cell r="J198" t="str">
            <v>0.5186</v>
          </cell>
          <cell r="K198" t="str">
            <v>0.456</v>
          </cell>
          <cell r="L198" t="str">
            <v>0.5372</v>
          </cell>
          <cell r="M198" t="str">
            <v>0.517</v>
          </cell>
          <cell r="N198" t="str">
            <v>0.5014</v>
          </cell>
        </row>
        <row r="199">
          <cell r="A199" t="str">
            <v>313001800751</v>
          </cell>
          <cell r="B199" t="str">
            <v>COLEGIO HUMANISTA FRANCESCO PETRARCA - Sede Única</v>
          </cell>
          <cell r="C199" t="str">
            <v>Establecimiento</v>
          </cell>
          <cell r="D199" t="str">
            <v>CARTAGENA DE INDIAS (BOLIVAR)</v>
          </cell>
          <cell r="E199" t="str">
            <v>NO OFICIAL</v>
          </cell>
          <cell r="F199" t="str">
            <v>D</v>
          </cell>
          <cell r="G199" t="str">
            <v>36</v>
          </cell>
          <cell r="H199" t="str">
            <v>31</v>
          </cell>
          <cell r="I199" t="str">
            <v>0.4654</v>
          </cell>
          <cell r="J199" t="str">
            <v>0.5059</v>
          </cell>
          <cell r="K199" t="str">
            <v>0.4782</v>
          </cell>
          <cell r="L199" t="str">
            <v>0.5506</v>
          </cell>
          <cell r="M199" t="str">
            <v>0.5162</v>
          </cell>
          <cell r="N199" t="str">
            <v>0.5013</v>
          </cell>
        </row>
        <row r="200">
          <cell r="A200" t="str">
            <v>213001001250</v>
          </cell>
          <cell r="B200" t="str">
            <v>INSTITUCION EDUCATIVA DE TIERRA BOMBA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153</v>
          </cell>
          <cell r="H200" t="str">
            <v>146</v>
          </cell>
          <cell r="I200" t="str">
            <v>0.4767</v>
          </cell>
          <cell r="J200" t="str">
            <v>0.5121</v>
          </cell>
          <cell r="K200" t="str">
            <v>0.4652</v>
          </cell>
          <cell r="L200" t="str">
            <v>0.5439</v>
          </cell>
          <cell r="M200" t="str">
            <v>0.5202</v>
          </cell>
          <cell r="N200" t="str">
            <v>0.5011</v>
          </cell>
        </row>
        <row r="201">
          <cell r="A201" t="str">
            <v>213001000059</v>
          </cell>
          <cell r="B201" t="str">
            <v>INSTITUCION EDUCATIVA ISLAS DEL ROSARIO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38</v>
          </cell>
          <cell r="H201" t="str">
            <v>37</v>
          </cell>
          <cell r="I201" t="str">
            <v>0.4351</v>
          </cell>
          <cell r="J201" t="str">
            <v>0.4957</v>
          </cell>
          <cell r="K201" t="str">
            <v>0.4387</v>
          </cell>
          <cell r="L201" t="str">
            <v>0.5168</v>
          </cell>
          <cell r="M201" t="str">
            <v>0.5245</v>
          </cell>
          <cell r="N201" t="str">
            <v>0.4756</v>
          </cell>
        </row>
        <row r="202">
          <cell r="A202" t="str">
            <v>213001007401</v>
          </cell>
          <cell r="B202" t="str">
            <v>INSTITUCION EDUCATIVA SANTA CRUZ DEL ISLOTE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28</v>
          </cell>
          <cell r="H202" t="str">
            <v>27</v>
          </cell>
          <cell r="I202" t="str">
            <v>0.4301</v>
          </cell>
          <cell r="J202" t="str">
            <v>0.4902</v>
          </cell>
          <cell r="K202" t="str">
            <v>0.4343</v>
          </cell>
          <cell r="L202" t="str">
            <v>0.5073</v>
          </cell>
          <cell r="M202" t="str">
            <v>0.4719</v>
          </cell>
          <cell r="N202" t="str">
            <v>0.466</v>
          </cell>
        </row>
      </sheetData>
      <sheetData sheetId="5">
        <row r="2">
          <cell r="A2" t="str">
            <v>313001013651</v>
          </cell>
          <cell r="B2" t="str">
            <v>COLEGIO INTEGRAL DEL NORTE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69</v>
          </cell>
          <cell r="H2" t="str">
            <v>69</v>
          </cell>
          <cell r="I2" t="str">
            <v>0.8978</v>
          </cell>
          <cell r="J2" t="str">
            <v>0.8804</v>
          </cell>
          <cell r="K2" t="str">
            <v>0.8806</v>
          </cell>
          <cell r="L2" t="str">
            <v>0.8899</v>
          </cell>
          <cell r="M2" t="str">
            <v>0.9081</v>
          </cell>
          <cell r="N2" t="str">
            <v>0.8888</v>
          </cell>
        </row>
        <row r="3">
          <cell r="A3" t="str">
            <v>313001007058</v>
          </cell>
          <cell r="B3" t="str">
            <v>CENTRO DE EDUCACION EL RECREO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73</v>
          </cell>
          <cell r="H3" t="str">
            <v>73</v>
          </cell>
          <cell r="I3" t="str">
            <v>0.9019</v>
          </cell>
          <cell r="J3" t="str">
            <v>0.8737</v>
          </cell>
          <cell r="K3" t="str">
            <v>0.8684</v>
          </cell>
          <cell r="L3" t="str">
            <v>0.8887</v>
          </cell>
          <cell r="M3" t="str">
            <v>0.9028</v>
          </cell>
          <cell r="N3" t="str">
            <v>0.8847</v>
          </cell>
        </row>
        <row r="4">
          <cell r="A4" t="str">
            <v>313001012515</v>
          </cell>
          <cell r="B4" t="str">
            <v>CORPORACION EDUCATIVA LA SAGRADA FAMILIA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79</v>
          </cell>
          <cell r="H4" t="str">
            <v>79</v>
          </cell>
          <cell r="I4" t="str">
            <v>0.9036</v>
          </cell>
          <cell r="J4" t="str">
            <v>0.8682</v>
          </cell>
          <cell r="K4" t="str">
            <v>0.8631</v>
          </cell>
          <cell r="L4" t="str">
            <v>0.8834</v>
          </cell>
          <cell r="M4" t="str">
            <v>0.915</v>
          </cell>
          <cell r="N4" t="str">
            <v>0.8823</v>
          </cell>
        </row>
        <row r="5">
          <cell r="A5" t="str">
            <v>313001003931</v>
          </cell>
          <cell r="B5" t="str">
            <v>COLEGIO JORGE WASHINGTON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128</v>
          </cell>
          <cell r="H5" t="str">
            <v>128</v>
          </cell>
          <cell r="I5" t="str">
            <v>0.887</v>
          </cell>
          <cell r="J5" t="str">
            <v>0.85</v>
          </cell>
          <cell r="K5" t="str">
            <v>0.8715</v>
          </cell>
          <cell r="L5" t="str">
            <v>0.8795</v>
          </cell>
          <cell r="M5" t="str">
            <v>0.9481</v>
          </cell>
          <cell r="N5" t="str">
            <v>0.8778</v>
          </cell>
        </row>
        <row r="6">
          <cell r="A6" t="str">
            <v>313001005748</v>
          </cell>
          <cell r="B6" t="str">
            <v>GIMNASIO ALTAIR DE CARTAGENA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93</v>
          </cell>
          <cell r="H6" t="str">
            <v>93</v>
          </cell>
          <cell r="I6" t="str">
            <v>0.8845</v>
          </cell>
          <cell r="J6" t="str">
            <v>0.858</v>
          </cell>
          <cell r="K6" t="str">
            <v>0.8611</v>
          </cell>
          <cell r="L6" t="str">
            <v>0.8704</v>
          </cell>
          <cell r="M6" t="str">
            <v>0.9382</v>
          </cell>
          <cell r="N6" t="str">
            <v>0.8739</v>
          </cell>
        </row>
        <row r="7">
          <cell r="A7" t="str">
            <v>313001006485</v>
          </cell>
          <cell r="B7" t="str">
            <v>CORPORACION EDUCATIVA COLEGIO ALTER ALTERIS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94</v>
          </cell>
          <cell r="H7" t="str">
            <v>94</v>
          </cell>
          <cell r="I7" t="str">
            <v>0.8812</v>
          </cell>
          <cell r="J7" t="str">
            <v>0.8508</v>
          </cell>
          <cell r="K7" t="str">
            <v>0.8703</v>
          </cell>
          <cell r="L7" t="str">
            <v>0.8766</v>
          </cell>
          <cell r="M7" t="str">
            <v>0.9188</v>
          </cell>
          <cell r="N7" t="str">
            <v>0.8735</v>
          </cell>
        </row>
        <row r="8">
          <cell r="A8" t="str">
            <v>313836000623</v>
          </cell>
          <cell r="B8" t="str">
            <v>ASPAEN GIMNASIO CARTAGENA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81</v>
          </cell>
          <cell r="H8" t="str">
            <v>80</v>
          </cell>
          <cell r="I8" t="str">
            <v>0.8654</v>
          </cell>
          <cell r="J8" t="str">
            <v>0.8568</v>
          </cell>
          <cell r="K8" t="str">
            <v>0.8516</v>
          </cell>
          <cell r="L8" t="str">
            <v>0.8685</v>
          </cell>
          <cell r="M8" t="str">
            <v>0.942</v>
          </cell>
          <cell r="N8" t="str">
            <v>0.8668</v>
          </cell>
        </row>
        <row r="9">
          <cell r="A9" t="str">
            <v>313001004768</v>
          </cell>
          <cell r="B9" t="str">
            <v>REDCOL COLEGIO BRITANICO DE CARTAGENA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114</v>
          </cell>
          <cell r="H9" t="str">
            <v>114</v>
          </cell>
          <cell r="I9" t="str">
            <v>0.8665</v>
          </cell>
          <cell r="J9" t="str">
            <v>0.8489</v>
          </cell>
          <cell r="K9" t="str">
            <v>0.8528</v>
          </cell>
          <cell r="L9" t="str">
            <v>0.8726</v>
          </cell>
          <cell r="M9" t="str">
            <v>0.9451</v>
          </cell>
          <cell r="N9" t="str">
            <v>0.8667</v>
          </cell>
        </row>
        <row r="10">
          <cell r="A10" t="str">
            <v>313001005985</v>
          </cell>
          <cell r="B10" t="str">
            <v>COLEGIO LOS ANGELES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98</v>
          </cell>
          <cell r="H10" t="str">
            <v>98</v>
          </cell>
          <cell r="I10" t="str">
            <v>0.8872</v>
          </cell>
          <cell r="J10" t="str">
            <v>0.845</v>
          </cell>
          <cell r="K10" t="str">
            <v>0.8455</v>
          </cell>
          <cell r="L10" t="str">
            <v>0.8659</v>
          </cell>
          <cell r="M10" t="str">
            <v>0.8661</v>
          </cell>
          <cell r="N10" t="str">
            <v>0.8613</v>
          </cell>
        </row>
        <row r="11">
          <cell r="A11" t="str">
            <v>313001008771</v>
          </cell>
          <cell r="B11" t="str">
            <v>COLEGIO GIMNASIO MOMPIANO SAS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41</v>
          </cell>
          <cell r="H11" t="str">
            <v>41</v>
          </cell>
          <cell r="I11" t="str">
            <v>0.8654</v>
          </cell>
          <cell r="J11" t="str">
            <v>0.84</v>
          </cell>
          <cell r="K11" t="str">
            <v>0.8408</v>
          </cell>
          <cell r="L11" t="str">
            <v>0.8486</v>
          </cell>
          <cell r="M11" t="str">
            <v>0.9244</v>
          </cell>
          <cell r="N11" t="str">
            <v>0.8545</v>
          </cell>
        </row>
        <row r="12">
          <cell r="A12" t="str">
            <v>313836000348</v>
          </cell>
          <cell r="B12" t="str">
            <v>ASPAEN GIMNASIO CARTAGENA DE INDIAS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95</v>
          </cell>
          <cell r="H12" t="str">
            <v>95</v>
          </cell>
          <cell r="I12" t="str">
            <v>0.8557</v>
          </cell>
          <cell r="J12" t="str">
            <v>0.8346</v>
          </cell>
          <cell r="K12" t="str">
            <v>0.8307</v>
          </cell>
          <cell r="L12" t="str">
            <v>0.8655</v>
          </cell>
          <cell r="M12" t="str">
            <v>0.9425</v>
          </cell>
          <cell r="N12" t="str">
            <v>0.854</v>
          </cell>
        </row>
        <row r="13">
          <cell r="A13" t="str">
            <v>313001005705</v>
          </cell>
          <cell r="B13" t="str">
            <v>COLEGIO INTERNACIONAL CARTAGENA   (COL INTER SCHOOL CABAÑI)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70</v>
          </cell>
          <cell r="H13" t="str">
            <v>70</v>
          </cell>
          <cell r="I13" t="str">
            <v>0.8476</v>
          </cell>
          <cell r="J13" t="str">
            <v>0.8358</v>
          </cell>
          <cell r="K13" t="str">
            <v>0.8463</v>
          </cell>
          <cell r="L13" t="str">
            <v>0.8574</v>
          </cell>
          <cell r="M13" t="str">
            <v>0.9159</v>
          </cell>
          <cell r="N13" t="str">
            <v>0.8521</v>
          </cell>
        </row>
        <row r="14">
          <cell r="A14" t="str">
            <v>313001000916</v>
          </cell>
          <cell r="B14" t="str">
            <v>COL. DE LA ESPERANZA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66</v>
          </cell>
          <cell r="H14" t="str">
            <v>66</v>
          </cell>
          <cell r="I14" t="str">
            <v>0.8651</v>
          </cell>
          <cell r="J14" t="str">
            <v>0.8337</v>
          </cell>
          <cell r="K14" t="str">
            <v>0.8339</v>
          </cell>
          <cell r="L14" t="str">
            <v>0.8593</v>
          </cell>
          <cell r="M14" t="str">
            <v>0.8909</v>
          </cell>
          <cell r="N14" t="str">
            <v>0.8513</v>
          </cell>
        </row>
        <row r="15">
          <cell r="A15" t="str">
            <v>313001003095</v>
          </cell>
          <cell r="B15" t="str">
            <v>CIUDAD ESCOLAR DE COMFENALCO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586</v>
          </cell>
          <cell r="H15" t="str">
            <v>585</v>
          </cell>
          <cell r="I15" t="str">
            <v>0.8599</v>
          </cell>
          <cell r="J15" t="str">
            <v>0.8407</v>
          </cell>
          <cell r="K15" t="str">
            <v>0.8335</v>
          </cell>
          <cell r="L15" t="str">
            <v>0.8581</v>
          </cell>
          <cell r="M15" t="str">
            <v>0.8356</v>
          </cell>
          <cell r="N15" t="str">
            <v>0.8471</v>
          </cell>
        </row>
        <row r="16">
          <cell r="A16" t="str">
            <v>313001000215</v>
          </cell>
          <cell r="B16" t="str">
            <v>GIMN. NUEVA GRANADA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56</v>
          </cell>
          <cell r="H16" t="str">
            <v>55</v>
          </cell>
          <cell r="I16" t="str">
            <v>0.8389</v>
          </cell>
          <cell r="J16" t="str">
            <v>0.8196</v>
          </cell>
          <cell r="K16" t="str">
            <v>0.8376</v>
          </cell>
          <cell r="L16" t="str">
            <v>0.8579</v>
          </cell>
          <cell r="M16" t="str">
            <v>0.8819</v>
          </cell>
          <cell r="N16" t="str">
            <v>0.8419</v>
          </cell>
        </row>
        <row r="17">
          <cell r="A17" t="str">
            <v>313001000541</v>
          </cell>
          <cell r="B17" t="str">
            <v>COL. LA ANUNCIACION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124</v>
          </cell>
          <cell r="H17" t="str">
            <v>124</v>
          </cell>
          <cell r="I17" t="str">
            <v>0.8274</v>
          </cell>
          <cell r="J17" t="str">
            <v>0.8273</v>
          </cell>
          <cell r="K17" t="str">
            <v>0.8382</v>
          </cell>
          <cell r="L17" t="str">
            <v>0.8602</v>
          </cell>
          <cell r="M17" t="str">
            <v>0.8407</v>
          </cell>
          <cell r="N17" t="str">
            <v>0.8384</v>
          </cell>
        </row>
        <row r="18">
          <cell r="A18" t="str">
            <v>313001002277</v>
          </cell>
          <cell r="B18" t="str">
            <v>COL.  MONTESSORI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164</v>
          </cell>
          <cell r="H18" t="str">
            <v>161</v>
          </cell>
          <cell r="I18" t="str">
            <v>0.8412</v>
          </cell>
          <cell r="J18" t="str">
            <v>0.8172</v>
          </cell>
          <cell r="K18" t="str">
            <v>0.8175</v>
          </cell>
          <cell r="L18" t="str">
            <v>0.8441</v>
          </cell>
          <cell r="M18" t="str">
            <v>0.9267</v>
          </cell>
          <cell r="N18" t="str">
            <v>0.8374</v>
          </cell>
        </row>
        <row r="19">
          <cell r="A19" t="str">
            <v>313001029523</v>
          </cell>
          <cell r="B19" t="str">
            <v>GIMNASIO BILINGÜE ALTAMAR DE CARTAGENA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136</v>
          </cell>
          <cell r="H19" t="str">
            <v>136</v>
          </cell>
          <cell r="I19" t="str">
            <v>0.8179</v>
          </cell>
          <cell r="J19" t="str">
            <v>0.8317</v>
          </cell>
          <cell r="K19" t="str">
            <v>0.8159</v>
          </cell>
          <cell r="L19" t="str">
            <v>0.8493</v>
          </cell>
          <cell r="M19" t="str">
            <v>0.9093</v>
          </cell>
          <cell r="N19" t="str">
            <v>0.8349</v>
          </cell>
        </row>
        <row r="20">
          <cell r="A20" t="str">
            <v>313001000622</v>
          </cell>
          <cell r="B20" t="str">
            <v>COL. DE LA SALLE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196</v>
          </cell>
          <cell r="H20" t="str">
            <v>195</v>
          </cell>
          <cell r="I20" t="str">
            <v>0.8258</v>
          </cell>
          <cell r="J20" t="str">
            <v>0.8156</v>
          </cell>
          <cell r="K20" t="str">
            <v>0.8052</v>
          </cell>
          <cell r="L20" t="str">
            <v>0.8415</v>
          </cell>
          <cell r="M20" t="str">
            <v>0.8808</v>
          </cell>
          <cell r="N20" t="str">
            <v>0.8265</v>
          </cell>
        </row>
        <row r="21">
          <cell r="A21" t="str">
            <v>313001009328</v>
          </cell>
          <cell r="B21" t="str">
            <v>GIMN. MODERNO DE CARTAGENA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67</v>
          </cell>
          <cell r="H21" t="str">
            <v>67</v>
          </cell>
          <cell r="I21" t="str">
            <v>0.8341</v>
          </cell>
          <cell r="J21" t="str">
            <v>0.8268</v>
          </cell>
          <cell r="K21" t="str">
            <v>0.8051</v>
          </cell>
          <cell r="L21" t="str">
            <v>0.8273</v>
          </cell>
          <cell r="M21" t="str">
            <v>0.8595</v>
          </cell>
          <cell r="N21" t="str">
            <v>0.8261</v>
          </cell>
        </row>
        <row r="22">
          <cell r="A22" t="str">
            <v>313001000240</v>
          </cell>
          <cell r="B22" t="str">
            <v>INST. EDUC. NUEVA AMERICA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134</v>
          </cell>
          <cell r="H22" t="str">
            <v>133</v>
          </cell>
          <cell r="I22" t="str">
            <v>0.8278</v>
          </cell>
          <cell r="J22" t="str">
            <v>0.8097</v>
          </cell>
          <cell r="K22" t="str">
            <v>0.8028</v>
          </cell>
          <cell r="L22" t="str">
            <v>0.8314</v>
          </cell>
          <cell r="M22" t="str">
            <v>0.8078</v>
          </cell>
          <cell r="N22" t="str">
            <v>0.8172</v>
          </cell>
        </row>
        <row r="23">
          <cell r="A23" t="str">
            <v>313001012281</v>
          </cell>
          <cell r="B23" t="str">
            <v>COL. SANTO TOMAS DE AQUINO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79</v>
          </cell>
          <cell r="H23" t="str">
            <v>78</v>
          </cell>
          <cell r="I23" t="str">
            <v>0.8167</v>
          </cell>
          <cell r="J23" t="str">
            <v>0.802</v>
          </cell>
          <cell r="K23" t="str">
            <v>0.8026</v>
          </cell>
          <cell r="L23" t="str">
            <v>0.8261</v>
          </cell>
          <cell r="M23" t="str">
            <v>0.8514</v>
          </cell>
          <cell r="N23" t="str">
            <v>0.8149</v>
          </cell>
        </row>
        <row r="24">
          <cell r="A24" t="str">
            <v>313001001050</v>
          </cell>
          <cell r="B24" t="str">
            <v>COL. BIFFI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251</v>
          </cell>
          <cell r="H24" t="str">
            <v>251</v>
          </cell>
          <cell r="I24" t="str">
            <v>0.8065</v>
          </cell>
          <cell r="J24" t="str">
            <v>0.7892</v>
          </cell>
          <cell r="K24" t="str">
            <v>0.8146</v>
          </cell>
          <cell r="L24" t="str">
            <v>0.84</v>
          </cell>
          <cell r="M24" t="str">
            <v>0.8423</v>
          </cell>
          <cell r="N24" t="str">
            <v>0.8149</v>
          </cell>
        </row>
        <row r="25">
          <cell r="A25" t="str">
            <v>313001000592</v>
          </cell>
          <cell r="B25" t="str">
            <v>GIMN. LUJAN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48</v>
          </cell>
          <cell r="H25" t="str">
            <v>48</v>
          </cell>
          <cell r="I25" t="str">
            <v>0.826</v>
          </cell>
          <cell r="J25" t="str">
            <v>0.7904</v>
          </cell>
          <cell r="K25" t="str">
            <v>0.7812</v>
          </cell>
          <cell r="L25" t="str">
            <v>0.8261</v>
          </cell>
          <cell r="M25" t="str">
            <v>0.835</v>
          </cell>
          <cell r="N25" t="str">
            <v>0.8082</v>
          </cell>
        </row>
        <row r="26">
          <cell r="A26" t="str">
            <v>313001000525</v>
          </cell>
          <cell r="B26" t="str">
            <v>COL. MIXTO LA POPA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79</v>
          </cell>
          <cell r="H26" t="str">
            <v>79</v>
          </cell>
          <cell r="I26" t="str">
            <v>0.8118</v>
          </cell>
          <cell r="J26" t="str">
            <v>0.7934</v>
          </cell>
          <cell r="K26" t="str">
            <v>0.7817</v>
          </cell>
          <cell r="L26" t="str">
            <v>0.8129</v>
          </cell>
          <cell r="M26" t="str">
            <v>0.8707</v>
          </cell>
          <cell r="N26" t="str">
            <v>0.8054</v>
          </cell>
        </row>
        <row r="27">
          <cell r="A27" t="str">
            <v>313001800076</v>
          </cell>
          <cell r="B27" t="str">
            <v>COLEGIO PABLO HOFF - SEDE PRINCIPAL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20</v>
          </cell>
          <cell r="H27" t="str">
            <v>20</v>
          </cell>
          <cell r="I27" t="str">
            <v>0.8055</v>
          </cell>
          <cell r="J27" t="str">
            <v>0.7828</v>
          </cell>
          <cell r="K27" t="str">
            <v>0.7977</v>
          </cell>
          <cell r="L27" t="str">
            <v>0.8231</v>
          </cell>
          <cell r="M27" t="str">
            <v>0.8428</v>
          </cell>
          <cell r="N27" t="str">
            <v>0.8054</v>
          </cell>
        </row>
        <row r="28">
          <cell r="A28" t="str">
            <v>313001028868</v>
          </cell>
          <cell r="B28" t="str">
            <v>COL. BILINGUE DE CARTAGENA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72</v>
          </cell>
          <cell r="H28" t="str">
            <v>72</v>
          </cell>
          <cell r="I28" t="str">
            <v>0.7761</v>
          </cell>
          <cell r="J28" t="str">
            <v>0.7876</v>
          </cell>
          <cell r="K28" t="str">
            <v>0.7964</v>
          </cell>
          <cell r="L28" t="str">
            <v>0.8308</v>
          </cell>
          <cell r="M28" t="str">
            <v>0.881</v>
          </cell>
          <cell r="N28" t="str">
            <v>0.8041</v>
          </cell>
        </row>
        <row r="29">
          <cell r="A29" t="str">
            <v>313001001068</v>
          </cell>
          <cell r="B29" t="str">
            <v>COL. EUCARISTICO DE SANTA TERESA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87</v>
          </cell>
          <cell r="H29" t="str">
            <v>87</v>
          </cell>
          <cell r="I29" t="str">
            <v>0.8205</v>
          </cell>
          <cell r="J29" t="str">
            <v>0.7845</v>
          </cell>
          <cell r="K29" t="str">
            <v>0.7738</v>
          </cell>
          <cell r="L29" t="str">
            <v>0.8244</v>
          </cell>
          <cell r="M29" t="str">
            <v>0.8432</v>
          </cell>
          <cell r="N29" t="str">
            <v>0.8041</v>
          </cell>
        </row>
        <row r="30">
          <cell r="A30" t="str">
            <v>313001029353</v>
          </cell>
          <cell r="B30" t="str">
            <v>CORPORACION BEVERLY HILLS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95</v>
          </cell>
          <cell r="H30" t="str">
            <v>95</v>
          </cell>
          <cell r="I30" t="str">
            <v>0.8</v>
          </cell>
          <cell r="J30" t="str">
            <v>0.7753</v>
          </cell>
          <cell r="K30" t="str">
            <v>0.7964</v>
          </cell>
          <cell r="L30" t="str">
            <v>0.8231</v>
          </cell>
          <cell r="M30" t="str">
            <v>0.8674</v>
          </cell>
          <cell r="N30" t="str">
            <v>0.804</v>
          </cell>
        </row>
        <row r="31">
          <cell r="A31" t="str">
            <v>313001000924</v>
          </cell>
          <cell r="B31" t="str">
            <v>COL. SALESIANO SAN PEDRO CLAVER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375</v>
          </cell>
          <cell r="H31" t="str">
            <v>373</v>
          </cell>
          <cell r="I31" t="str">
            <v>0.8008</v>
          </cell>
          <cell r="J31" t="str">
            <v>0.7847</v>
          </cell>
          <cell r="K31" t="str">
            <v>0.7827</v>
          </cell>
          <cell r="L31" t="str">
            <v>0.8208</v>
          </cell>
          <cell r="M31" t="str">
            <v>0.8464</v>
          </cell>
          <cell r="N31" t="str">
            <v>0.801</v>
          </cell>
        </row>
        <row r="32">
          <cell r="A32" t="str">
            <v>313001001190</v>
          </cell>
          <cell r="B32" t="str">
            <v>CORPORACION COLEGIO LATINOAMERICANO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130</v>
          </cell>
          <cell r="H32" t="str">
            <v>129</v>
          </cell>
          <cell r="I32" t="str">
            <v>0.778</v>
          </cell>
          <cell r="J32" t="str">
            <v>0.7935</v>
          </cell>
          <cell r="K32" t="str">
            <v>0.7849</v>
          </cell>
          <cell r="L32" t="str">
            <v>0.8278</v>
          </cell>
          <cell r="M32" t="str">
            <v>0.8187</v>
          </cell>
          <cell r="N32" t="str">
            <v>0.7978</v>
          </cell>
        </row>
        <row r="33">
          <cell r="A33" t="str">
            <v>313001007091</v>
          </cell>
          <cell r="B33" t="str">
            <v>COL. MODERNO DEL NORTE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460</v>
          </cell>
          <cell r="H33" t="str">
            <v>459</v>
          </cell>
          <cell r="I33" t="str">
            <v>0.8036</v>
          </cell>
          <cell r="J33" t="str">
            <v>0.7963</v>
          </cell>
          <cell r="K33" t="str">
            <v>0.7663</v>
          </cell>
          <cell r="L33" t="str">
            <v>0.8188</v>
          </cell>
          <cell r="M33" t="str">
            <v>0.7968</v>
          </cell>
          <cell r="N33" t="str">
            <v>0.7963</v>
          </cell>
        </row>
        <row r="34">
          <cell r="A34" t="str">
            <v>313001002421</v>
          </cell>
          <cell r="B34" t="str">
            <v>COL. NAVAL DE CRESPO - Sede Única</v>
          </cell>
          <cell r="C34" t="str">
            <v>Establecimiento</v>
          </cell>
          <cell r="D34" t="str">
            <v>CARTAGENA DE INDIAS (BOLIVAR)</v>
          </cell>
          <cell r="E34" t="str">
            <v>OFICIAL</v>
          </cell>
          <cell r="F34" t="str">
            <v>A+</v>
          </cell>
          <cell r="G34" t="str">
            <v>83</v>
          </cell>
          <cell r="H34" t="str">
            <v>83</v>
          </cell>
          <cell r="I34" t="str">
            <v>0.8012</v>
          </cell>
          <cell r="J34" t="str">
            <v>0.7862</v>
          </cell>
          <cell r="K34" t="str">
            <v>0.772</v>
          </cell>
          <cell r="L34" t="str">
            <v>0.7985</v>
          </cell>
          <cell r="M34" t="str">
            <v>0.8069</v>
          </cell>
          <cell r="N34" t="str">
            <v>0.7908</v>
          </cell>
        </row>
        <row r="35">
          <cell r="A35" t="str">
            <v>313001006698</v>
          </cell>
          <cell r="B35" t="str">
            <v>COL. EL DIVINO SALVADOR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99</v>
          </cell>
          <cell r="H35" t="str">
            <v>99</v>
          </cell>
          <cell r="I35" t="str">
            <v>0.7905</v>
          </cell>
          <cell r="J35" t="str">
            <v>0.7635</v>
          </cell>
          <cell r="K35" t="str">
            <v>0.7841</v>
          </cell>
          <cell r="L35" t="str">
            <v>0.8174</v>
          </cell>
          <cell r="M35" t="str">
            <v>0.7996</v>
          </cell>
          <cell r="N35" t="str">
            <v>0.7897</v>
          </cell>
        </row>
        <row r="36">
          <cell r="A36" t="str">
            <v>313001030025</v>
          </cell>
          <cell r="B36" t="str">
            <v>GIMNASIO AMERICANO HOWARD GARDNER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17</v>
          </cell>
          <cell r="H36" t="str">
            <v>17</v>
          </cell>
          <cell r="I36" t="str">
            <v>0.7728</v>
          </cell>
          <cell r="J36" t="str">
            <v>0.7518</v>
          </cell>
          <cell r="K36" t="str">
            <v>0.757</v>
          </cell>
          <cell r="L36" t="str">
            <v>0.8125</v>
          </cell>
          <cell r="M36" t="str">
            <v>0.8719</v>
          </cell>
          <cell r="N36" t="str">
            <v>0.7811</v>
          </cell>
        </row>
        <row r="37">
          <cell r="A37" t="str">
            <v>313001005845</v>
          </cell>
          <cell r="B37" t="str">
            <v>COL PILAR DEL SABER (ANTES JARD. INF. PIOLIN)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53</v>
          </cell>
          <cell r="H37" t="str">
            <v>52</v>
          </cell>
          <cell r="I37" t="str">
            <v>0.7846</v>
          </cell>
          <cell r="J37" t="str">
            <v>0.7598</v>
          </cell>
          <cell r="K37" t="str">
            <v>0.7591</v>
          </cell>
          <cell r="L37" t="str">
            <v>0.8089</v>
          </cell>
          <cell r="M37" t="str">
            <v>0.8112</v>
          </cell>
          <cell r="N37" t="str">
            <v>0.7806</v>
          </cell>
        </row>
        <row r="38">
          <cell r="A38" t="str">
            <v>313001001165</v>
          </cell>
          <cell r="B38" t="str">
            <v>COL. EL CARMELO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62</v>
          </cell>
          <cell r="H38" t="str">
            <v>62</v>
          </cell>
          <cell r="I38" t="str">
            <v>0.7646</v>
          </cell>
          <cell r="J38" t="str">
            <v>0.75</v>
          </cell>
          <cell r="K38" t="str">
            <v>0.76</v>
          </cell>
          <cell r="L38" t="str">
            <v>0.8144</v>
          </cell>
          <cell r="M38" t="str">
            <v>0.8474</v>
          </cell>
          <cell r="N38" t="str">
            <v>0.778</v>
          </cell>
        </row>
        <row r="39">
          <cell r="A39" t="str">
            <v>313001005276</v>
          </cell>
          <cell r="B39" t="str">
            <v>COL. COMFAMILIAR C/GENA.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393</v>
          </cell>
          <cell r="H39" t="str">
            <v>391</v>
          </cell>
          <cell r="I39" t="str">
            <v>0.7697</v>
          </cell>
          <cell r="J39" t="str">
            <v>0.7598</v>
          </cell>
          <cell r="K39" t="str">
            <v>0.7691</v>
          </cell>
          <cell r="L39" t="str">
            <v>0.8057</v>
          </cell>
          <cell r="M39" t="str">
            <v>0.779</v>
          </cell>
          <cell r="N39" t="str">
            <v>0.7763</v>
          </cell>
        </row>
        <row r="40">
          <cell r="A40" t="str">
            <v>313001007872</v>
          </cell>
          <cell r="B40" t="str">
            <v>GIMNASIO CERVANTES DE CARTAGENA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A+</v>
          </cell>
          <cell r="G40" t="str">
            <v>233</v>
          </cell>
          <cell r="H40" t="str">
            <v>232</v>
          </cell>
          <cell r="I40" t="str">
            <v>0.7818</v>
          </cell>
          <cell r="J40" t="str">
            <v>0.7606</v>
          </cell>
          <cell r="K40" t="str">
            <v>0.7453</v>
          </cell>
          <cell r="L40" t="str">
            <v>0.8068</v>
          </cell>
          <cell r="M40" t="str">
            <v>0.7848</v>
          </cell>
          <cell r="N40" t="str">
            <v>0.7745</v>
          </cell>
        </row>
        <row r="41">
          <cell r="A41" t="str">
            <v>313001008399</v>
          </cell>
          <cell r="B41" t="str">
            <v>CENTRO EDUCATIVO LAS PALMERAS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A+</v>
          </cell>
          <cell r="G41" t="str">
            <v>122</v>
          </cell>
          <cell r="H41" t="str">
            <v>121</v>
          </cell>
          <cell r="I41" t="str">
            <v>0.7989</v>
          </cell>
          <cell r="J41" t="str">
            <v>0.7539</v>
          </cell>
          <cell r="K41" t="str">
            <v>0.7475</v>
          </cell>
          <cell r="L41" t="str">
            <v>0.7982</v>
          </cell>
          <cell r="M41" t="str">
            <v>0.7646</v>
          </cell>
          <cell r="N41" t="str">
            <v>0.7738</v>
          </cell>
        </row>
        <row r="42">
          <cell r="A42" t="str">
            <v>313001009361</v>
          </cell>
          <cell r="B42" t="str">
            <v>COL. MODELO DE LA COSTA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A+</v>
          </cell>
          <cell r="G42" t="str">
            <v>74</v>
          </cell>
          <cell r="H42" t="str">
            <v>74</v>
          </cell>
          <cell r="I42" t="str">
            <v>0.7575</v>
          </cell>
          <cell r="J42" t="str">
            <v>0.7603</v>
          </cell>
          <cell r="K42" t="str">
            <v>0.7812</v>
          </cell>
          <cell r="L42" t="str">
            <v>0.7809</v>
          </cell>
          <cell r="M42" t="str">
            <v>0.7795</v>
          </cell>
          <cell r="N42" t="str">
            <v>0.7707</v>
          </cell>
        </row>
        <row r="43">
          <cell r="A43" t="str">
            <v>313001005098</v>
          </cell>
          <cell r="B43" t="str">
            <v>COL. TRINITARIO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A+</v>
          </cell>
          <cell r="G43" t="str">
            <v>241</v>
          </cell>
          <cell r="H43" t="str">
            <v>241</v>
          </cell>
          <cell r="I43" t="str">
            <v>0.7794</v>
          </cell>
          <cell r="J43" t="str">
            <v>0.7509</v>
          </cell>
          <cell r="K43" t="str">
            <v>0.748</v>
          </cell>
          <cell r="L43" t="str">
            <v>0.7941</v>
          </cell>
          <cell r="M43" t="str">
            <v>0.8017</v>
          </cell>
          <cell r="N43" t="str">
            <v>0.7707</v>
          </cell>
        </row>
        <row r="44">
          <cell r="A44" t="str">
            <v>113001003053</v>
          </cell>
          <cell r="B44" t="str">
            <v>INSTITUCION EDUCATIVA SOLEDAD ACOSTA DE SAMPER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1103</v>
          </cell>
          <cell r="H44" t="str">
            <v>1102</v>
          </cell>
          <cell r="I44" t="str">
            <v>0.7661</v>
          </cell>
          <cell r="J44" t="str">
            <v>0.7577</v>
          </cell>
          <cell r="K44" t="str">
            <v>0.7579</v>
          </cell>
          <cell r="L44" t="str">
            <v>0.7985</v>
          </cell>
          <cell r="M44" t="str">
            <v>0.7642</v>
          </cell>
          <cell r="N44" t="str">
            <v>0.7696</v>
          </cell>
        </row>
        <row r="45">
          <cell r="A45" t="str">
            <v>313001002251</v>
          </cell>
          <cell r="B45" t="str">
            <v>COLEGIO NUESTRA SEÑORA DE FATIMA DE LA POLICIA NACIONAL - Sede Única</v>
          </cell>
          <cell r="C45" t="str">
            <v>Establecimiento</v>
          </cell>
          <cell r="D45" t="str">
            <v>CARTAGENA DE INDIAS (BOLIVAR)</v>
          </cell>
          <cell r="E45" t="str">
            <v>OFICIAL</v>
          </cell>
          <cell r="F45" t="str">
            <v>A</v>
          </cell>
          <cell r="G45" t="str">
            <v>105</v>
          </cell>
          <cell r="H45" t="str">
            <v>104</v>
          </cell>
          <cell r="I45" t="str">
            <v>0.75</v>
          </cell>
          <cell r="J45" t="str">
            <v>0.7527</v>
          </cell>
          <cell r="K45" t="str">
            <v>0.7665</v>
          </cell>
          <cell r="L45" t="str">
            <v>0.7962</v>
          </cell>
          <cell r="M45" t="str">
            <v>0.7732</v>
          </cell>
          <cell r="N45" t="str">
            <v>0.7669</v>
          </cell>
        </row>
        <row r="46">
          <cell r="A46" t="str">
            <v>313001029337</v>
          </cell>
          <cell r="B46" t="str">
            <v>COLEGIO GORETTI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83</v>
          </cell>
          <cell r="H46" t="str">
            <v>83</v>
          </cell>
          <cell r="I46" t="str">
            <v>0.7696</v>
          </cell>
          <cell r="J46" t="str">
            <v>0.7513</v>
          </cell>
          <cell r="K46" t="str">
            <v>0.7312</v>
          </cell>
          <cell r="L46" t="str">
            <v>0.7965</v>
          </cell>
          <cell r="M46" t="str">
            <v>0.8009</v>
          </cell>
          <cell r="N46" t="str">
            <v>0.7651</v>
          </cell>
        </row>
        <row r="47">
          <cell r="A47" t="str">
            <v>313001001076</v>
          </cell>
          <cell r="B47" t="str">
            <v>COL. NTRA. SE?ORA DE LA CANDELARIA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192</v>
          </cell>
          <cell r="H47" t="str">
            <v>192</v>
          </cell>
          <cell r="I47" t="str">
            <v>0.7243</v>
          </cell>
          <cell r="J47" t="str">
            <v>0.7451</v>
          </cell>
          <cell r="K47" t="str">
            <v>0.7475</v>
          </cell>
          <cell r="L47" t="str">
            <v>0.7947</v>
          </cell>
          <cell r="M47" t="str">
            <v>0.7831</v>
          </cell>
          <cell r="N47" t="str">
            <v>0.7552</v>
          </cell>
        </row>
        <row r="48">
          <cell r="A48" t="str">
            <v>313001013279</v>
          </cell>
          <cell r="B48" t="str">
            <v>INSTITUTO SIGMUND FREUD - Sede Única</v>
          </cell>
          <cell r="C48" t="str">
            <v>Establecimiento</v>
          </cell>
          <cell r="D48" t="str">
            <v>CARTAGENA DE INDIAS (BOLIVAR)</v>
          </cell>
          <cell r="E48" t="str">
            <v>NO OFICIAL</v>
          </cell>
          <cell r="F48" t="str">
            <v>A</v>
          </cell>
          <cell r="G48" t="str">
            <v>143</v>
          </cell>
          <cell r="H48" t="str">
            <v>142</v>
          </cell>
          <cell r="I48" t="str">
            <v>0.7494</v>
          </cell>
          <cell r="J48" t="str">
            <v>0.7404</v>
          </cell>
          <cell r="K48" t="str">
            <v>0.7301</v>
          </cell>
          <cell r="L48" t="str">
            <v>0.7877</v>
          </cell>
          <cell r="M48" t="str">
            <v>0.7744</v>
          </cell>
          <cell r="N48" t="str">
            <v>0.7536</v>
          </cell>
        </row>
        <row r="49">
          <cell r="A49" t="str">
            <v>313001012876</v>
          </cell>
          <cell r="B49" t="str">
            <v>CORPORACION EDUCATIVA INSTITUTO GUADALUPE 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63</v>
          </cell>
          <cell r="H49" t="str">
            <v>63</v>
          </cell>
          <cell r="I49" t="str">
            <v>0.7426</v>
          </cell>
          <cell r="J49" t="str">
            <v>0.7272</v>
          </cell>
          <cell r="K49" t="str">
            <v>0.7323</v>
          </cell>
          <cell r="L49" t="str">
            <v>0.788</v>
          </cell>
          <cell r="M49" t="str">
            <v>0.7795</v>
          </cell>
          <cell r="N49" t="str">
            <v>0.75</v>
          </cell>
        </row>
        <row r="50">
          <cell r="A50" t="str">
            <v>413001008024</v>
          </cell>
          <cell r="B50" t="str">
            <v>INST. EDUC. EL PARAISO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73</v>
          </cell>
          <cell r="H50" t="str">
            <v>72</v>
          </cell>
          <cell r="I50" t="str">
            <v>0.7731</v>
          </cell>
          <cell r="J50" t="str">
            <v>0.7193</v>
          </cell>
          <cell r="K50" t="str">
            <v>0.7061</v>
          </cell>
          <cell r="L50" t="str">
            <v>0.7783</v>
          </cell>
          <cell r="M50" t="str">
            <v>0.7647</v>
          </cell>
          <cell r="N50" t="str">
            <v>0.7458</v>
          </cell>
        </row>
        <row r="51">
          <cell r="A51" t="str">
            <v>313001000568</v>
          </cell>
          <cell r="B51" t="str">
            <v>ESCUELAS PROFESIONALES SALESIANAS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A</v>
          </cell>
          <cell r="G51" t="str">
            <v>335</v>
          </cell>
          <cell r="H51" t="str">
            <v>333</v>
          </cell>
          <cell r="I51" t="str">
            <v>0.7449</v>
          </cell>
          <cell r="J51" t="str">
            <v>0.7307</v>
          </cell>
          <cell r="K51" t="str">
            <v>0.7233</v>
          </cell>
          <cell r="L51" t="str">
            <v>0.778</v>
          </cell>
          <cell r="M51" t="str">
            <v>0.7336</v>
          </cell>
          <cell r="N51" t="str">
            <v>0.7434</v>
          </cell>
        </row>
        <row r="52">
          <cell r="A52" t="str">
            <v>113001002057</v>
          </cell>
          <cell r="B52" t="str">
            <v>INSTITUCION EDUCATIVA SOLEDAD ROMAN DE NU?EZ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A</v>
          </cell>
          <cell r="G52" t="str">
            <v>356</v>
          </cell>
          <cell r="H52" t="str">
            <v>353</v>
          </cell>
          <cell r="I52" t="str">
            <v>0.7447</v>
          </cell>
          <cell r="J52" t="str">
            <v>0.7431</v>
          </cell>
          <cell r="K52" t="str">
            <v>0.7103</v>
          </cell>
          <cell r="L52" t="str">
            <v>0.7743</v>
          </cell>
          <cell r="M52" t="str">
            <v>0.7207</v>
          </cell>
          <cell r="N52" t="str">
            <v>0.7414</v>
          </cell>
        </row>
        <row r="53">
          <cell r="A53" t="str">
            <v>313001029680</v>
          </cell>
          <cell r="B53" t="str">
            <v>CENTRO EDUCATIVO INTEGRAL MODERNO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A</v>
          </cell>
          <cell r="G53" t="str">
            <v>64</v>
          </cell>
          <cell r="H53" t="str">
            <v>64</v>
          </cell>
          <cell r="I53" t="str">
            <v>0.7409</v>
          </cell>
          <cell r="J53" t="str">
            <v>0.7318</v>
          </cell>
          <cell r="K53" t="str">
            <v>0.7052</v>
          </cell>
          <cell r="L53" t="str">
            <v>0.7762</v>
          </cell>
          <cell r="M53" t="str">
            <v>0.7523</v>
          </cell>
          <cell r="N53" t="str">
            <v>0.7396</v>
          </cell>
        </row>
        <row r="54">
          <cell r="A54" t="str">
            <v>113001003061</v>
          </cell>
          <cell r="B54" t="str">
            <v>INSTITUCION EDUCATIVA HERMANO ANTONIO RAMOS DE LA SALLE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A</v>
          </cell>
          <cell r="G54" t="str">
            <v>200</v>
          </cell>
          <cell r="H54" t="str">
            <v>200</v>
          </cell>
          <cell r="I54" t="str">
            <v>0.7497</v>
          </cell>
          <cell r="J54" t="str">
            <v>0.7251</v>
          </cell>
          <cell r="K54" t="str">
            <v>0.7015</v>
          </cell>
          <cell r="L54" t="str">
            <v>0.7726</v>
          </cell>
          <cell r="M54" t="str">
            <v>0.7624</v>
          </cell>
          <cell r="N54" t="str">
            <v>0.7392</v>
          </cell>
        </row>
        <row r="55">
          <cell r="A55" t="str">
            <v>313001005136</v>
          </cell>
          <cell r="B55" t="str">
            <v>COLEGIO CANADIENSE DE CARTAGENA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A</v>
          </cell>
          <cell r="G55" t="str">
            <v>24</v>
          </cell>
          <cell r="H55" t="str">
            <v>24</v>
          </cell>
          <cell r="I55" t="str">
            <v>0.724</v>
          </cell>
          <cell r="J55" t="str">
            <v>0.709</v>
          </cell>
          <cell r="K55" t="str">
            <v>0.6823</v>
          </cell>
          <cell r="L55" t="str">
            <v>0.7836</v>
          </cell>
          <cell r="M55" t="str">
            <v>0.8702</v>
          </cell>
          <cell r="N55" t="str">
            <v>0.7359</v>
          </cell>
        </row>
        <row r="56">
          <cell r="A56" t="str">
            <v>113001001719</v>
          </cell>
          <cell r="B56" t="str">
            <v>INSTITUCION EDUCATIVA PROMOCION SOCIAL DE C/GENA. - Sede Única</v>
          </cell>
          <cell r="C56" t="str">
            <v>Establecimiento</v>
          </cell>
          <cell r="D56" t="str">
            <v>CARTAGENA DE INDIAS (BOLIVAR)</v>
          </cell>
          <cell r="E56" t="str">
            <v>OFICIAL</v>
          </cell>
          <cell r="F56" t="str">
            <v>A</v>
          </cell>
          <cell r="G56" t="str">
            <v>490</v>
          </cell>
          <cell r="H56" t="str">
            <v>485</v>
          </cell>
          <cell r="I56" t="str">
            <v>0.7373</v>
          </cell>
          <cell r="J56" t="str">
            <v>0.7194</v>
          </cell>
          <cell r="K56" t="str">
            <v>0.7168</v>
          </cell>
          <cell r="L56" t="str">
            <v>0.7695</v>
          </cell>
          <cell r="M56" t="str">
            <v>0.7215</v>
          </cell>
          <cell r="N56" t="str">
            <v>0.7346</v>
          </cell>
        </row>
        <row r="57">
          <cell r="A57" t="str">
            <v>313001002307</v>
          </cell>
          <cell r="B57" t="str">
            <v>COL. ADVENTISTA DE C/GENA.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A</v>
          </cell>
          <cell r="G57" t="str">
            <v>93</v>
          </cell>
          <cell r="H57" t="str">
            <v>92</v>
          </cell>
          <cell r="I57" t="str">
            <v>0.7291</v>
          </cell>
          <cell r="J57" t="str">
            <v>0.7178</v>
          </cell>
          <cell r="K57" t="str">
            <v>0.6878</v>
          </cell>
          <cell r="L57" t="str">
            <v>0.7842</v>
          </cell>
          <cell r="M57" t="str">
            <v>0.7496</v>
          </cell>
          <cell r="N57" t="str">
            <v>0.7312</v>
          </cell>
        </row>
        <row r="58">
          <cell r="A58" t="str">
            <v>413001007648</v>
          </cell>
          <cell r="B58" t="str">
            <v>COL. CAMINO DEL CORAL DE C/GENA.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A</v>
          </cell>
          <cell r="G58" t="str">
            <v>144</v>
          </cell>
          <cell r="H58" t="str">
            <v>140</v>
          </cell>
          <cell r="I58" t="str">
            <v>0.7035</v>
          </cell>
          <cell r="J58" t="str">
            <v>0.7146</v>
          </cell>
          <cell r="K58" t="str">
            <v>0.7085</v>
          </cell>
          <cell r="L58" t="str">
            <v>0.774</v>
          </cell>
          <cell r="M58" t="str">
            <v>0.7519</v>
          </cell>
          <cell r="N58" t="str">
            <v>0.7272</v>
          </cell>
        </row>
        <row r="59">
          <cell r="A59" t="str">
            <v>313001003842</v>
          </cell>
          <cell r="B59" t="str">
            <v>COL. GONZALO JIMENEZ DE QUEZADA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A</v>
          </cell>
          <cell r="G59" t="str">
            <v>76</v>
          </cell>
          <cell r="H59" t="str">
            <v>75</v>
          </cell>
          <cell r="I59" t="str">
            <v>0.705</v>
          </cell>
          <cell r="J59" t="str">
            <v>0.7164</v>
          </cell>
          <cell r="K59" t="str">
            <v>0.7072</v>
          </cell>
          <cell r="L59" t="str">
            <v>0.7681</v>
          </cell>
          <cell r="M59" t="str">
            <v>0.728</v>
          </cell>
          <cell r="N59" t="str">
            <v>0.7245</v>
          </cell>
        </row>
        <row r="60">
          <cell r="A60" t="str">
            <v>313001007040</v>
          </cell>
          <cell r="B60" t="str">
            <v>COL. MARIA MONTESORRI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A</v>
          </cell>
          <cell r="G60" t="str">
            <v>46</v>
          </cell>
          <cell r="H60" t="str">
            <v>46</v>
          </cell>
          <cell r="I60" t="str">
            <v>0.7189</v>
          </cell>
          <cell r="J60" t="str">
            <v>0.7104</v>
          </cell>
          <cell r="K60" t="str">
            <v>0.7059</v>
          </cell>
          <cell r="L60" t="str">
            <v>0.7543</v>
          </cell>
          <cell r="M60" t="str">
            <v>0.7432</v>
          </cell>
          <cell r="N60" t="str">
            <v>0.724</v>
          </cell>
        </row>
        <row r="61">
          <cell r="A61" t="str">
            <v>313001006337</v>
          </cell>
          <cell r="B61" t="str">
            <v>INST. EL LABRADOR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A</v>
          </cell>
          <cell r="G61" t="str">
            <v>179</v>
          </cell>
          <cell r="H61" t="str">
            <v>179</v>
          </cell>
          <cell r="I61" t="str">
            <v>0.727</v>
          </cell>
          <cell r="J61" t="str">
            <v>0.737</v>
          </cell>
          <cell r="K61" t="str">
            <v>0.671</v>
          </cell>
          <cell r="L61" t="str">
            <v>0.7515</v>
          </cell>
          <cell r="M61" t="str">
            <v>0.7498</v>
          </cell>
          <cell r="N61" t="str">
            <v>0.7238</v>
          </cell>
        </row>
        <row r="62">
          <cell r="A62" t="str">
            <v>313001800599</v>
          </cell>
          <cell r="B62" t="str">
            <v>INSTITUTO CRISTOCENTRICO DEL CARIBE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A</v>
          </cell>
          <cell r="G62" t="str">
            <v>32</v>
          </cell>
          <cell r="H62" t="str">
            <v>32</v>
          </cell>
          <cell r="I62" t="str">
            <v>0.707</v>
          </cell>
          <cell r="J62" t="str">
            <v>0.7112</v>
          </cell>
          <cell r="K62" t="str">
            <v>0.7127</v>
          </cell>
          <cell r="L62" t="str">
            <v>0.7562</v>
          </cell>
          <cell r="M62" t="str">
            <v>0.7158</v>
          </cell>
          <cell r="N62" t="str">
            <v>0.7213</v>
          </cell>
        </row>
        <row r="63">
          <cell r="A63" t="str">
            <v>313001002340</v>
          </cell>
          <cell r="B63" t="str">
            <v>INST. COLOMBO BOLIVARIANO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89</v>
          </cell>
          <cell r="H63" t="str">
            <v>88</v>
          </cell>
          <cell r="I63" t="str">
            <v>0.7034</v>
          </cell>
          <cell r="J63" t="str">
            <v>0.7091</v>
          </cell>
          <cell r="K63" t="str">
            <v>0.6877</v>
          </cell>
          <cell r="L63" t="str">
            <v>0.7668</v>
          </cell>
          <cell r="M63" t="str">
            <v>0.7476</v>
          </cell>
          <cell r="N63" t="str">
            <v>0.7191</v>
          </cell>
        </row>
        <row r="64">
          <cell r="A64" t="str">
            <v>113001008268</v>
          </cell>
          <cell r="B64" t="str">
            <v>INSTITUCION EDUCATIVA MARIA CANO - Sede Única</v>
          </cell>
          <cell r="C64" t="str">
            <v>Establecimiento</v>
          </cell>
          <cell r="D64" t="str">
            <v>CARTAGENA DE INDIAS (BOLIVAR)</v>
          </cell>
          <cell r="E64" t="str">
            <v>OFICIAL</v>
          </cell>
          <cell r="F64" t="str">
            <v>B</v>
          </cell>
          <cell r="G64" t="str">
            <v>81</v>
          </cell>
          <cell r="H64" t="str">
            <v>81</v>
          </cell>
          <cell r="I64" t="str">
            <v>0.713</v>
          </cell>
          <cell r="J64" t="str">
            <v>0.6961</v>
          </cell>
          <cell r="K64" t="str">
            <v>0.6969</v>
          </cell>
          <cell r="L64" t="str">
            <v>0.7526</v>
          </cell>
          <cell r="M64" t="str">
            <v>0.7173</v>
          </cell>
          <cell r="N64" t="str">
            <v>0.7149</v>
          </cell>
        </row>
        <row r="65">
          <cell r="A65" t="str">
            <v>113001002979</v>
          </cell>
          <cell r="B65" t="str">
            <v>INSTITUCION EDUCATIVA LA MILAGROSA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90</v>
          </cell>
          <cell r="H65" t="str">
            <v>90</v>
          </cell>
          <cell r="I65" t="str">
            <v>0.7076</v>
          </cell>
          <cell r="J65" t="str">
            <v>0.7032</v>
          </cell>
          <cell r="K65" t="str">
            <v>0.7089</v>
          </cell>
          <cell r="L65" t="str">
            <v>0.7394</v>
          </cell>
          <cell r="M65" t="str">
            <v>0.6966</v>
          </cell>
          <cell r="N65" t="str">
            <v>0.7134</v>
          </cell>
        </row>
        <row r="66">
          <cell r="A66" t="str">
            <v>313001002714</v>
          </cell>
          <cell r="B66" t="str">
            <v>INSTITUCION EDUCATIVA MARIA AUXILIADORA - Sede Única</v>
          </cell>
          <cell r="C66" t="str">
            <v>Establecimiento</v>
          </cell>
          <cell r="D66" t="str">
            <v>CARTAGENA DE INDIAS (BOLIVAR)</v>
          </cell>
          <cell r="E66" t="str">
            <v>OFICIAL</v>
          </cell>
          <cell r="F66" t="str">
            <v>B</v>
          </cell>
          <cell r="G66" t="str">
            <v>127</v>
          </cell>
          <cell r="H66" t="str">
            <v>126</v>
          </cell>
          <cell r="I66" t="str">
            <v>0.6984</v>
          </cell>
          <cell r="J66" t="str">
            <v>0.693</v>
          </cell>
          <cell r="K66" t="str">
            <v>0.7011</v>
          </cell>
          <cell r="L66" t="str">
            <v>0.7566</v>
          </cell>
          <cell r="M66" t="str">
            <v>0.7245</v>
          </cell>
          <cell r="N66" t="str">
            <v>0.7132</v>
          </cell>
        </row>
        <row r="67">
          <cell r="A67" t="str">
            <v>113001000348</v>
          </cell>
          <cell r="B67" t="str">
            <v>INSTITUCION EDUCATIVA AMBIENTALISTA DE CARTAGENA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359</v>
          </cell>
          <cell r="H67" t="str">
            <v>357</v>
          </cell>
          <cell r="I67" t="str">
            <v>0.71</v>
          </cell>
          <cell r="J67" t="str">
            <v>0.7107</v>
          </cell>
          <cell r="K67" t="str">
            <v>0.6855</v>
          </cell>
          <cell r="L67" t="str">
            <v>0.738</v>
          </cell>
          <cell r="M67" t="str">
            <v>0.6869</v>
          </cell>
          <cell r="N67" t="str">
            <v>0.7092</v>
          </cell>
        </row>
        <row r="68">
          <cell r="A68" t="str">
            <v>113001006800</v>
          </cell>
          <cell r="B68" t="str">
            <v>INSTITUCION EDUCATIVA 20 DE JULIO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154</v>
          </cell>
          <cell r="H68" t="str">
            <v>152</v>
          </cell>
          <cell r="I68" t="str">
            <v>0.7188</v>
          </cell>
          <cell r="J68" t="str">
            <v>0.7051</v>
          </cell>
          <cell r="K68" t="str">
            <v>0.6706</v>
          </cell>
          <cell r="L68" t="str">
            <v>0.7361</v>
          </cell>
          <cell r="M68" t="str">
            <v>0.6837</v>
          </cell>
          <cell r="N68" t="str">
            <v>0.7058</v>
          </cell>
        </row>
        <row r="69">
          <cell r="A69" t="str">
            <v>313001006701</v>
          </cell>
          <cell r="B69" t="str">
            <v>COL. MILITAR ALMIRANTE COLON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1889</v>
          </cell>
          <cell r="H69" t="str">
            <v>1870</v>
          </cell>
          <cell r="I69" t="str">
            <v>0.7053</v>
          </cell>
          <cell r="J69" t="str">
            <v>0.6884</v>
          </cell>
          <cell r="K69" t="str">
            <v>0.6776</v>
          </cell>
          <cell r="L69" t="str">
            <v>0.7474</v>
          </cell>
          <cell r="M69" t="str">
            <v>0.7089</v>
          </cell>
          <cell r="N69" t="str">
            <v>0.705</v>
          </cell>
        </row>
        <row r="70">
          <cell r="A70" t="str">
            <v>113001003771</v>
          </cell>
          <cell r="B70" t="str">
            <v>INSTITUCION EDUCATIVA LAS GAVIOTAS - Sede Única</v>
          </cell>
          <cell r="C70" t="str">
            <v>Establecimiento</v>
          </cell>
          <cell r="D70" t="str">
            <v>CARTAGENA DE INDIAS (BOLIVAR)</v>
          </cell>
          <cell r="E70" t="str">
            <v>OFICIAL</v>
          </cell>
          <cell r="F70" t="str">
            <v>B</v>
          </cell>
          <cell r="G70" t="str">
            <v>404</v>
          </cell>
          <cell r="H70" t="str">
            <v>403</v>
          </cell>
          <cell r="I70" t="str">
            <v>0.7255</v>
          </cell>
          <cell r="J70" t="str">
            <v>0.7023</v>
          </cell>
          <cell r="K70" t="str">
            <v>0.6667</v>
          </cell>
          <cell r="L70" t="str">
            <v>0.7267</v>
          </cell>
          <cell r="M70" t="str">
            <v>0.691</v>
          </cell>
          <cell r="N70" t="str">
            <v>0.7042</v>
          </cell>
        </row>
        <row r="71">
          <cell r="A71" t="str">
            <v>313001012892</v>
          </cell>
          <cell r="B71" t="str">
            <v>INST. DOCENTE DEL CARIBE - Sede Única</v>
          </cell>
          <cell r="C71" t="str">
            <v>Establecimiento</v>
          </cell>
          <cell r="D71" t="str">
            <v>CARTAGENA DE INDIAS (BOLIVAR)</v>
          </cell>
          <cell r="E71" t="str">
            <v>NO OFICIAL</v>
          </cell>
          <cell r="F71" t="str">
            <v>B</v>
          </cell>
          <cell r="G71" t="str">
            <v>262</v>
          </cell>
          <cell r="H71" t="str">
            <v>256</v>
          </cell>
          <cell r="I71" t="str">
            <v>0.6938</v>
          </cell>
          <cell r="J71" t="str">
            <v>0.6836</v>
          </cell>
          <cell r="K71" t="str">
            <v>0.681</v>
          </cell>
          <cell r="L71" t="str">
            <v>0.7403</v>
          </cell>
          <cell r="M71" t="str">
            <v>0.7203</v>
          </cell>
          <cell r="N71" t="str">
            <v>0.7013</v>
          </cell>
        </row>
        <row r="72">
          <cell r="A72" t="str">
            <v>113001013814</v>
          </cell>
          <cell r="B72" t="str">
            <v>INSTITUCION EDUCATIVA BERTHA GEDEON DE BALADI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315</v>
          </cell>
          <cell r="H72" t="str">
            <v>311</v>
          </cell>
          <cell r="I72" t="str">
            <v>0.7106</v>
          </cell>
          <cell r="J72" t="str">
            <v>0.6938</v>
          </cell>
          <cell r="K72" t="str">
            <v>0.6538</v>
          </cell>
          <cell r="L72" t="str">
            <v>0.7467</v>
          </cell>
          <cell r="M72" t="str">
            <v>0.6968</v>
          </cell>
          <cell r="N72" t="str">
            <v>0.7009</v>
          </cell>
        </row>
        <row r="73">
          <cell r="A73" t="str">
            <v>313001003117</v>
          </cell>
          <cell r="B73" t="str">
            <v>CORPORACION INSTITUTO CIRY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78</v>
          </cell>
          <cell r="H73" t="str">
            <v>77</v>
          </cell>
          <cell r="I73" t="str">
            <v>0.7007</v>
          </cell>
          <cell r="J73" t="str">
            <v>0.694</v>
          </cell>
          <cell r="K73" t="str">
            <v>0.664</v>
          </cell>
          <cell r="L73" t="str">
            <v>0.7397</v>
          </cell>
          <cell r="M73" t="str">
            <v>0.7154</v>
          </cell>
          <cell r="N73" t="str">
            <v>0.7008</v>
          </cell>
        </row>
        <row r="74">
          <cell r="A74" t="str">
            <v>113001000721</v>
          </cell>
          <cell r="B74" t="str">
            <v>INSTITUCION EDUCATIVA LUIS CARLOS LOPEZ - Sede Única</v>
          </cell>
          <cell r="C74" t="str">
            <v>Establecimiento</v>
          </cell>
          <cell r="D74" t="str">
            <v>CARTAGENA DE INDIAS (BOLIVAR)</v>
          </cell>
          <cell r="E74" t="str">
            <v>OFICIAL</v>
          </cell>
          <cell r="F74" t="str">
            <v>B</v>
          </cell>
          <cell r="G74" t="str">
            <v>322</v>
          </cell>
          <cell r="H74" t="str">
            <v>318</v>
          </cell>
          <cell r="I74" t="str">
            <v>0.7087</v>
          </cell>
          <cell r="J74" t="str">
            <v>0.6836</v>
          </cell>
          <cell r="K74" t="str">
            <v>0.665</v>
          </cell>
          <cell r="L74" t="str">
            <v>0.7386</v>
          </cell>
          <cell r="M74" t="str">
            <v>0.7217</v>
          </cell>
          <cell r="N74" t="str">
            <v>0.7007</v>
          </cell>
        </row>
        <row r="75">
          <cell r="A75" t="str">
            <v>313001006639</v>
          </cell>
          <cell r="B75" t="str">
            <v>INST. SOLEDAD VIVES DE JOLI (ANTES J. I LOS CAPULLITOS)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144</v>
          </cell>
          <cell r="H75" t="str">
            <v>144</v>
          </cell>
          <cell r="I75" t="str">
            <v>0.6949</v>
          </cell>
          <cell r="J75" t="str">
            <v>0.6919</v>
          </cell>
          <cell r="K75" t="str">
            <v>0.6616</v>
          </cell>
          <cell r="L75" t="str">
            <v>0.7497</v>
          </cell>
          <cell r="M75" t="str">
            <v>0.7059</v>
          </cell>
          <cell r="N75" t="str">
            <v>0.7</v>
          </cell>
        </row>
        <row r="76">
          <cell r="A76" t="str">
            <v>313001013635</v>
          </cell>
          <cell r="B76" t="str">
            <v>CENTRO EDUCATIVO INTEGRAL COLOMBIA CEICOL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13</v>
          </cell>
          <cell r="H76" t="str">
            <v>13</v>
          </cell>
          <cell r="I76" t="str">
            <v>0.7031</v>
          </cell>
          <cell r="J76" t="str">
            <v>0.6695</v>
          </cell>
          <cell r="K76" t="str">
            <v>0.6706</v>
          </cell>
          <cell r="L76" t="str">
            <v>0.7522</v>
          </cell>
          <cell r="M76" t="str">
            <v>0.698</v>
          </cell>
          <cell r="N76" t="str">
            <v>0.6988</v>
          </cell>
        </row>
        <row r="77">
          <cell r="A77" t="str">
            <v>113001003274</v>
          </cell>
          <cell r="B77" t="str">
            <v>INSTITUCION EDUCATIVA JOSE MANUEL RODRIGUEZ TORICES - Sede Única</v>
          </cell>
          <cell r="C77" t="str">
            <v>Establecimiento</v>
          </cell>
          <cell r="D77" t="str">
            <v>CARTAGENA DE INDIAS (BOLIVAR)</v>
          </cell>
          <cell r="E77" t="str">
            <v>OFICIAL</v>
          </cell>
          <cell r="F77" t="str">
            <v>B</v>
          </cell>
          <cell r="G77" t="str">
            <v>798</v>
          </cell>
          <cell r="H77" t="str">
            <v>786</v>
          </cell>
          <cell r="I77" t="str">
            <v>0.7232</v>
          </cell>
          <cell r="J77" t="str">
            <v>0.6676</v>
          </cell>
          <cell r="K77" t="str">
            <v>0.6488</v>
          </cell>
          <cell r="L77" t="str">
            <v>0.7284</v>
          </cell>
          <cell r="M77" t="str">
            <v>0.6837</v>
          </cell>
          <cell r="N77" t="str">
            <v>0.6914</v>
          </cell>
        </row>
        <row r="78">
          <cell r="A78" t="str">
            <v>313001028098</v>
          </cell>
          <cell r="B78" t="str">
            <v>INSTITUCION EDUCATIVA LOS ANGELES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16</v>
          </cell>
          <cell r="H78" t="str">
            <v>15</v>
          </cell>
          <cell r="I78" t="str">
            <v>0.6578</v>
          </cell>
          <cell r="J78" t="str">
            <v>0.6547</v>
          </cell>
          <cell r="K78" t="str">
            <v>0.7012</v>
          </cell>
          <cell r="L78" t="str">
            <v>0.7308</v>
          </cell>
          <cell r="M78" t="str">
            <v>0.7417</v>
          </cell>
          <cell r="N78" t="str">
            <v>0.6904</v>
          </cell>
        </row>
        <row r="79">
          <cell r="A79" t="str">
            <v>313001007244</v>
          </cell>
          <cell r="B79" t="str">
            <v>INST. JUAN JACOBO ROUSSEAU NO.2 -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B</v>
          </cell>
          <cell r="G79" t="str">
            <v>61</v>
          </cell>
          <cell r="H79" t="str">
            <v>61</v>
          </cell>
          <cell r="I79" t="str">
            <v>0.6807</v>
          </cell>
          <cell r="J79" t="str">
            <v>0.6818</v>
          </cell>
          <cell r="K79" t="str">
            <v>0.6588</v>
          </cell>
          <cell r="L79" t="str">
            <v>0.7325</v>
          </cell>
          <cell r="M79" t="str">
            <v>0.7109</v>
          </cell>
          <cell r="N79" t="str">
            <v>0.6902</v>
          </cell>
        </row>
        <row r="80">
          <cell r="A80" t="str">
            <v>313001001211</v>
          </cell>
          <cell r="B80" t="str">
            <v>INST. CARTAGENA. DEL MAR - Sede Única</v>
          </cell>
          <cell r="C80" t="str">
            <v>Establecimiento</v>
          </cell>
          <cell r="D80" t="str">
            <v>CARTAGENA DE INDIAS (BOLIVAR)</v>
          </cell>
          <cell r="E80" t="str">
            <v>NO OFICIAL</v>
          </cell>
          <cell r="F80" t="str">
            <v>B</v>
          </cell>
          <cell r="G80" t="str">
            <v>143</v>
          </cell>
          <cell r="H80" t="str">
            <v>142</v>
          </cell>
          <cell r="I80" t="str">
            <v>0.6885</v>
          </cell>
          <cell r="J80" t="str">
            <v>0.676</v>
          </cell>
          <cell r="K80" t="str">
            <v>0.6628</v>
          </cell>
          <cell r="L80" t="str">
            <v>0.7334</v>
          </cell>
          <cell r="M80" t="str">
            <v>0.6811</v>
          </cell>
          <cell r="N80" t="str">
            <v>0.6895</v>
          </cell>
        </row>
        <row r="81">
          <cell r="A81" t="str">
            <v>313001007619</v>
          </cell>
          <cell r="B81" t="str">
            <v>CORPORACION INST. EDUC. DEL SOCORRO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B</v>
          </cell>
          <cell r="G81" t="str">
            <v>119</v>
          </cell>
          <cell r="H81" t="str">
            <v>118</v>
          </cell>
          <cell r="I81" t="str">
            <v>0.6825</v>
          </cell>
          <cell r="J81" t="str">
            <v>0.6668</v>
          </cell>
          <cell r="K81" t="str">
            <v>0.6514</v>
          </cell>
          <cell r="L81" t="str">
            <v>0.7376</v>
          </cell>
          <cell r="M81" t="str">
            <v>0.7044</v>
          </cell>
          <cell r="N81" t="str">
            <v>0.6861</v>
          </cell>
        </row>
        <row r="82">
          <cell r="A82" t="str">
            <v>313001001181</v>
          </cell>
          <cell r="B82" t="str">
            <v>COLEGIO NUESTRA SEÑORA DE LA CONSOLATA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499</v>
          </cell>
          <cell r="H82" t="str">
            <v>499</v>
          </cell>
          <cell r="I82" t="str">
            <v>0.6822</v>
          </cell>
          <cell r="J82" t="str">
            <v>0.6742</v>
          </cell>
          <cell r="K82" t="str">
            <v>0.6539</v>
          </cell>
          <cell r="L82" t="str">
            <v>0.7296</v>
          </cell>
          <cell r="M82" t="str">
            <v>0.691</v>
          </cell>
          <cell r="N82" t="str">
            <v>0.6854</v>
          </cell>
        </row>
        <row r="83">
          <cell r="A83" t="str">
            <v>113001001336</v>
          </cell>
          <cell r="B83" t="str">
            <v>INSTITUCION EDUCATIVA JOHN F KENNEDY - Sede Única</v>
          </cell>
          <cell r="C83" t="str">
            <v>Establecimiento</v>
          </cell>
          <cell r="D83" t="str">
            <v>CARTAGENA DE INDIAS (BOLIVAR)</v>
          </cell>
          <cell r="E83" t="str">
            <v>OFICIAL</v>
          </cell>
          <cell r="F83" t="str">
            <v>B</v>
          </cell>
          <cell r="G83" t="str">
            <v>352</v>
          </cell>
          <cell r="H83" t="str">
            <v>349</v>
          </cell>
          <cell r="I83" t="str">
            <v>0.6869</v>
          </cell>
          <cell r="J83" t="str">
            <v>0.6655</v>
          </cell>
          <cell r="K83" t="str">
            <v>0.644</v>
          </cell>
          <cell r="L83" t="str">
            <v>0.7229</v>
          </cell>
          <cell r="M83" t="str">
            <v>0.6474</v>
          </cell>
          <cell r="N83" t="str">
            <v>0.6773</v>
          </cell>
        </row>
        <row r="84">
          <cell r="A84" t="str">
            <v>313001027199</v>
          </cell>
          <cell r="B84" t="str">
            <v>COL. SUE?OS Y OPORTUNIDADES JESUS MAESTRO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B</v>
          </cell>
          <cell r="G84" t="str">
            <v>293</v>
          </cell>
          <cell r="H84" t="str">
            <v>289</v>
          </cell>
          <cell r="I84" t="str">
            <v>0.7096</v>
          </cell>
          <cell r="J84" t="str">
            <v>0.6687</v>
          </cell>
          <cell r="K84" t="str">
            <v>0.611</v>
          </cell>
          <cell r="L84" t="str">
            <v>0.7167</v>
          </cell>
          <cell r="M84" t="str">
            <v>0.6685</v>
          </cell>
          <cell r="N84" t="str">
            <v>0.6759</v>
          </cell>
        </row>
        <row r="85">
          <cell r="A85" t="str">
            <v>113001012508</v>
          </cell>
          <cell r="B85" t="str">
            <v>ESCUELA NORMAL SUPERIOR DE CARTAGENA DE INDIAS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B</v>
          </cell>
          <cell r="G85" t="str">
            <v>408</v>
          </cell>
          <cell r="H85" t="str">
            <v>407</v>
          </cell>
          <cell r="I85" t="str">
            <v>0.6564</v>
          </cell>
          <cell r="J85" t="str">
            <v>0.6665</v>
          </cell>
          <cell r="K85" t="str">
            <v>0.6585</v>
          </cell>
          <cell r="L85" t="str">
            <v>0.7218</v>
          </cell>
          <cell r="M85" t="str">
            <v>0.6764</v>
          </cell>
          <cell r="N85" t="str">
            <v>0.6759</v>
          </cell>
        </row>
        <row r="86">
          <cell r="A86" t="str">
            <v>313001008518</v>
          </cell>
          <cell r="B86" t="str">
            <v>CORP EDUCATIVA MADDOX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B</v>
          </cell>
          <cell r="G86" t="str">
            <v>228</v>
          </cell>
          <cell r="H86" t="str">
            <v>227</v>
          </cell>
          <cell r="I86" t="str">
            <v>0.6749</v>
          </cell>
          <cell r="J86" t="str">
            <v>0.6596</v>
          </cell>
          <cell r="K86" t="str">
            <v>0.6444</v>
          </cell>
          <cell r="L86" t="str">
            <v>0.7216</v>
          </cell>
          <cell r="M86" t="str">
            <v>0.6674</v>
          </cell>
          <cell r="N86" t="str">
            <v>0.6746</v>
          </cell>
        </row>
        <row r="87">
          <cell r="A87" t="str">
            <v>313001008526</v>
          </cell>
          <cell r="B87" t="str">
            <v>INST. SAN ISIDRO LABRADOR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B</v>
          </cell>
          <cell r="G87" t="str">
            <v>191</v>
          </cell>
          <cell r="H87" t="str">
            <v>190</v>
          </cell>
          <cell r="I87" t="str">
            <v>0.667</v>
          </cell>
          <cell r="J87" t="str">
            <v>0.6676</v>
          </cell>
          <cell r="K87" t="str">
            <v>0.6395</v>
          </cell>
          <cell r="L87" t="str">
            <v>0.7093</v>
          </cell>
          <cell r="M87" t="str">
            <v>0.681</v>
          </cell>
          <cell r="N87" t="str">
            <v>0.6716</v>
          </cell>
        </row>
        <row r="88">
          <cell r="A88" t="str">
            <v>313001028843</v>
          </cell>
          <cell r="B88" t="str">
            <v>COLEGIO JUAN PABLO II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B</v>
          </cell>
          <cell r="G88" t="str">
            <v>137</v>
          </cell>
          <cell r="H88" t="str">
            <v>136</v>
          </cell>
          <cell r="I88" t="str">
            <v>0.6694</v>
          </cell>
          <cell r="J88" t="str">
            <v>0.6484</v>
          </cell>
          <cell r="K88" t="str">
            <v>0.6348</v>
          </cell>
          <cell r="L88" t="str">
            <v>0.7207</v>
          </cell>
          <cell r="M88" t="str">
            <v>0.6953</v>
          </cell>
          <cell r="N88" t="str">
            <v>0.6704</v>
          </cell>
        </row>
        <row r="89">
          <cell r="A89" t="str">
            <v>113001002952</v>
          </cell>
          <cell r="B89" t="str">
            <v>INSTITUCION EDUCATIVA DE TERNERA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219</v>
          </cell>
          <cell r="H89" t="str">
            <v>216</v>
          </cell>
          <cell r="I89" t="str">
            <v>0.6666</v>
          </cell>
          <cell r="J89" t="str">
            <v>0.6486</v>
          </cell>
          <cell r="K89" t="str">
            <v>0.6351</v>
          </cell>
          <cell r="L89" t="str">
            <v>0.7233</v>
          </cell>
          <cell r="M89" t="str">
            <v>0.6636</v>
          </cell>
          <cell r="N89" t="str">
            <v>0.668</v>
          </cell>
        </row>
        <row r="90">
          <cell r="A90" t="str">
            <v>313001027351</v>
          </cell>
          <cell r="B90" t="str">
            <v>COL. SAN  RAFAEL  ARCANGEL - Sede Única</v>
          </cell>
          <cell r="C90" t="str">
            <v>Establecimiento</v>
          </cell>
          <cell r="D90" t="str">
            <v>CARTAGENA DE INDIAS (BOLIVAR)</v>
          </cell>
          <cell r="E90" t="str">
            <v>NO OFICIAL</v>
          </cell>
          <cell r="F90" t="str">
            <v>C</v>
          </cell>
          <cell r="G90" t="str">
            <v>71</v>
          </cell>
          <cell r="H90" t="str">
            <v>71</v>
          </cell>
          <cell r="I90" t="str">
            <v>0.6646</v>
          </cell>
          <cell r="J90" t="str">
            <v>0.6444</v>
          </cell>
          <cell r="K90" t="str">
            <v>0.6361</v>
          </cell>
          <cell r="L90" t="str">
            <v>0.7082</v>
          </cell>
          <cell r="M90" t="str">
            <v>0.7097</v>
          </cell>
          <cell r="N90" t="str">
            <v>0.6669</v>
          </cell>
        </row>
        <row r="91">
          <cell r="A91" t="str">
            <v>313001006281</v>
          </cell>
          <cell r="B91" t="str">
            <v>CORP. COL. AMOR A BOLIVAR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65</v>
          </cell>
          <cell r="H91" t="str">
            <v>65</v>
          </cell>
          <cell r="I91" t="str">
            <v>0.6389</v>
          </cell>
          <cell r="J91" t="str">
            <v>0.6654</v>
          </cell>
          <cell r="K91" t="str">
            <v>0.6395</v>
          </cell>
          <cell r="L91" t="str">
            <v>0.7122</v>
          </cell>
          <cell r="M91" t="str">
            <v>0.6959</v>
          </cell>
          <cell r="N91" t="str">
            <v>0.6665</v>
          </cell>
        </row>
        <row r="92">
          <cell r="A92" t="str">
            <v>213001000245</v>
          </cell>
          <cell r="B92" t="str">
            <v>INSTITUCION EDUCATIVA TIERRA BAJA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C</v>
          </cell>
          <cell r="G92" t="str">
            <v>60</v>
          </cell>
          <cell r="H92" t="str">
            <v>59</v>
          </cell>
          <cell r="I92" t="str">
            <v>0.6645</v>
          </cell>
          <cell r="J92" t="str">
            <v>0.6625</v>
          </cell>
          <cell r="K92" t="str">
            <v>0.6461</v>
          </cell>
          <cell r="L92" t="str">
            <v>0.6932</v>
          </cell>
          <cell r="M92" t="str">
            <v>0.6573</v>
          </cell>
          <cell r="N92" t="str">
            <v>0.6659</v>
          </cell>
        </row>
        <row r="93">
          <cell r="A93" t="str">
            <v>113001001484</v>
          </cell>
          <cell r="B93" t="str">
            <v>INSTITUCION EDUCATIVA MERCEDES ABREGO - Sede Única</v>
          </cell>
          <cell r="C93" t="str">
            <v>Establecimiento</v>
          </cell>
          <cell r="D93" t="str">
            <v>CARTAGENA DE INDIAS (BOLIVAR)</v>
          </cell>
          <cell r="E93" t="str">
            <v>OFICIAL</v>
          </cell>
          <cell r="F93" t="str">
            <v>C</v>
          </cell>
          <cell r="G93" t="str">
            <v>575</v>
          </cell>
          <cell r="H93" t="str">
            <v>564</v>
          </cell>
          <cell r="I93" t="str">
            <v>0.6655</v>
          </cell>
          <cell r="J93" t="str">
            <v>0.6504</v>
          </cell>
          <cell r="K93" t="str">
            <v>0.6279</v>
          </cell>
          <cell r="L93" t="str">
            <v>0.7097</v>
          </cell>
          <cell r="M93" t="str">
            <v>0.6703</v>
          </cell>
          <cell r="N93" t="str">
            <v>0.6639</v>
          </cell>
        </row>
        <row r="94">
          <cell r="A94" t="str">
            <v>113001029893</v>
          </cell>
          <cell r="B94" t="str">
            <v>INSTITUCIÓN EDUCATIVA ROSEDAL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322</v>
          </cell>
          <cell r="H94" t="str">
            <v>318</v>
          </cell>
          <cell r="I94" t="str">
            <v>0.6727</v>
          </cell>
          <cell r="J94" t="str">
            <v>0.6533</v>
          </cell>
          <cell r="K94" t="str">
            <v>0.6076</v>
          </cell>
          <cell r="L94" t="str">
            <v>0.7167</v>
          </cell>
          <cell r="M94" t="str">
            <v>0.668</v>
          </cell>
          <cell r="N94" t="str">
            <v>0.663</v>
          </cell>
        </row>
        <row r="95">
          <cell r="A95" t="str">
            <v>113001012788</v>
          </cell>
          <cell r="B95" t="str">
            <v>INSTITUCION EDUCATIVA CIUDAD DE TUNJA - Sede Única</v>
          </cell>
          <cell r="C95" t="str">
            <v>Establecimiento</v>
          </cell>
          <cell r="D95" t="str">
            <v>CARTAGENA DE INDIAS (BOLIVAR)</v>
          </cell>
          <cell r="E95" t="str">
            <v>OFICIAL</v>
          </cell>
          <cell r="F95" t="str">
            <v>C</v>
          </cell>
          <cell r="G95" t="str">
            <v>127</v>
          </cell>
          <cell r="H95" t="str">
            <v>125</v>
          </cell>
          <cell r="I95" t="str">
            <v>0.6627</v>
          </cell>
          <cell r="J95" t="str">
            <v>0.6645</v>
          </cell>
          <cell r="K95" t="str">
            <v>0.6207</v>
          </cell>
          <cell r="L95" t="str">
            <v>0.69</v>
          </cell>
          <cell r="M95" t="str">
            <v>0.6819</v>
          </cell>
          <cell r="N95" t="str">
            <v>0.6612</v>
          </cell>
        </row>
        <row r="96">
          <cell r="A96" t="str">
            <v>113001028483</v>
          </cell>
          <cell r="B96" t="str">
            <v>INSTITUCION EDUCATIVA CASD MANUELA BELTRAN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149</v>
          </cell>
          <cell r="H96" t="str">
            <v>148</v>
          </cell>
          <cell r="I96" t="str">
            <v>0.6806</v>
          </cell>
          <cell r="J96" t="str">
            <v>0.6418</v>
          </cell>
          <cell r="K96" t="str">
            <v>0.6059</v>
          </cell>
          <cell r="L96" t="str">
            <v>0.7076</v>
          </cell>
          <cell r="M96" t="str">
            <v>0.6599</v>
          </cell>
          <cell r="N96" t="str">
            <v>0.659</v>
          </cell>
        </row>
        <row r="97">
          <cell r="A97" t="str">
            <v>113001030093</v>
          </cell>
          <cell r="B97" t="str">
            <v>INSTITUCION EDUCATIVA FUNDACION PIES DESCALZOS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144</v>
          </cell>
          <cell r="H97" t="str">
            <v>143</v>
          </cell>
          <cell r="I97" t="str">
            <v>0.6516</v>
          </cell>
          <cell r="J97" t="str">
            <v>0.667</v>
          </cell>
          <cell r="K97" t="str">
            <v>0.6193</v>
          </cell>
          <cell r="L97" t="str">
            <v>0.693</v>
          </cell>
          <cell r="M97" t="str">
            <v>0.6492</v>
          </cell>
          <cell r="N97" t="str">
            <v>0.6571</v>
          </cell>
        </row>
        <row r="98">
          <cell r="A98" t="str">
            <v>313001029671</v>
          </cell>
          <cell r="B98" t="str">
            <v>INSTITUTO EDUCATIVO MUNDO HACIA EL FUTURO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10</v>
          </cell>
          <cell r="H98" t="str">
            <v>10</v>
          </cell>
          <cell r="I98" t="str">
            <v>0.6476</v>
          </cell>
          <cell r="J98" t="str">
            <v>0.6285</v>
          </cell>
          <cell r="K98" t="str">
            <v>0.6404</v>
          </cell>
          <cell r="L98" t="str">
            <v>0.6924</v>
          </cell>
          <cell r="M98" t="str">
            <v>0.7035</v>
          </cell>
          <cell r="N98" t="str">
            <v>0.6561</v>
          </cell>
        </row>
        <row r="99">
          <cell r="A99" t="str">
            <v>313001000142</v>
          </cell>
          <cell r="B99" t="str">
            <v>INST. MADRE TERESA DE CALCUTA - Sede Única</v>
          </cell>
          <cell r="C99" t="str">
            <v>Establecimiento</v>
          </cell>
          <cell r="D99" t="str">
            <v>CARTAGENA DE INDIAS (BOLIVAR)</v>
          </cell>
          <cell r="E99" t="str">
            <v>NO OFICIAL</v>
          </cell>
          <cell r="F99" t="str">
            <v>C</v>
          </cell>
          <cell r="G99" t="str">
            <v>48</v>
          </cell>
          <cell r="H99" t="str">
            <v>48</v>
          </cell>
          <cell r="I99" t="str">
            <v>0.6497</v>
          </cell>
          <cell r="J99" t="str">
            <v>0.6343</v>
          </cell>
          <cell r="K99" t="str">
            <v>0.6296</v>
          </cell>
          <cell r="L99" t="str">
            <v>0.6973</v>
          </cell>
          <cell r="M99" t="str">
            <v>0.6866</v>
          </cell>
          <cell r="N99" t="str">
            <v>0.6553</v>
          </cell>
        </row>
        <row r="100">
          <cell r="A100" t="str">
            <v>113001000437</v>
          </cell>
          <cell r="B100" t="str">
            <v>INSTITUCION EDUCATIVA REPUBLICA DE ARGENTINA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381</v>
          </cell>
          <cell r="H100" t="str">
            <v>376</v>
          </cell>
          <cell r="I100" t="str">
            <v>0.6542</v>
          </cell>
          <cell r="J100" t="str">
            <v>0.6383</v>
          </cell>
          <cell r="K100" t="str">
            <v>0.6223</v>
          </cell>
          <cell r="L100" t="str">
            <v>0.7001</v>
          </cell>
          <cell r="M100" t="str">
            <v>0.6656</v>
          </cell>
          <cell r="N100" t="str">
            <v>0.6547</v>
          </cell>
        </row>
        <row r="101">
          <cell r="A101" t="str">
            <v>313001013163</v>
          </cell>
          <cell r="B101" t="str">
            <v>COLEGIO LA ENSEÑANZA - Sede Única</v>
          </cell>
          <cell r="C101" t="str">
            <v>Establecimiento</v>
          </cell>
          <cell r="D101" t="str">
            <v>CARTAGENA DE INDIAS (BOLIVAR)</v>
          </cell>
          <cell r="E101" t="str">
            <v>NO OFICIAL</v>
          </cell>
          <cell r="F101" t="str">
            <v>C</v>
          </cell>
          <cell r="G101" t="str">
            <v>98</v>
          </cell>
          <cell r="H101" t="str">
            <v>96</v>
          </cell>
          <cell r="I101" t="str">
            <v>0.6223</v>
          </cell>
          <cell r="J101" t="str">
            <v>0.6235</v>
          </cell>
          <cell r="K101" t="str">
            <v>0.6337</v>
          </cell>
          <cell r="L101" t="str">
            <v>0.7166</v>
          </cell>
          <cell r="M101" t="str">
            <v>0.7168</v>
          </cell>
          <cell r="N101" t="str">
            <v>0.6542</v>
          </cell>
        </row>
        <row r="102">
          <cell r="A102" t="str">
            <v>113001000241</v>
          </cell>
          <cell r="B102" t="str">
            <v>INSTITUCION EDUCATIVA NUESTRO ESFUERZO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241</v>
          </cell>
          <cell r="H102" t="str">
            <v>235</v>
          </cell>
          <cell r="I102" t="str">
            <v>0.6677</v>
          </cell>
          <cell r="J102" t="str">
            <v>0.6446</v>
          </cell>
          <cell r="K102" t="str">
            <v>0.615</v>
          </cell>
          <cell r="L102" t="str">
            <v>0.6916</v>
          </cell>
          <cell r="M102" t="str">
            <v>0.6208</v>
          </cell>
          <cell r="N102" t="str">
            <v>0.6521</v>
          </cell>
        </row>
        <row r="103">
          <cell r="A103" t="str">
            <v>113001028927</v>
          </cell>
          <cell r="B103" t="str">
            <v>INSTITUCION EDUCATIVA CIUDADELA 2000 -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397</v>
          </cell>
          <cell r="H103" t="str">
            <v>393</v>
          </cell>
          <cell r="I103" t="str">
            <v>0.6531</v>
          </cell>
          <cell r="J103" t="str">
            <v>0.6433</v>
          </cell>
          <cell r="K103" t="str">
            <v>0.6113</v>
          </cell>
          <cell r="L103" t="str">
            <v>0.701</v>
          </cell>
          <cell r="M103" t="str">
            <v>0.6303</v>
          </cell>
          <cell r="N103" t="str">
            <v>0.6505</v>
          </cell>
        </row>
        <row r="104">
          <cell r="A104" t="str">
            <v>113001028919</v>
          </cell>
          <cell r="B104" t="str">
            <v>INSTITUCION EDUCATIVA NUEVO BOSQUE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304</v>
          </cell>
          <cell r="H104" t="str">
            <v>299</v>
          </cell>
          <cell r="I104" t="str">
            <v>0.6594</v>
          </cell>
          <cell r="J104" t="str">
            <v>0.6458</v>
          </cell>
          <cell r="K104" t="str">
            <v>0.5995</v>
          </cell>
          <cell r="L104" t="str">
            <v>0.6984</v>
          </cell>
          <cell r="M104" t="str">
            <v>0.6455</v>
          </cell>
          <cell r="N104" t="str">
            <v>0.6504</v>
          </cell>
        </row>
        <row r="105">
          <cell r="A105" t="str">
            <v>113001001972</v>
          </cell>
          <cell r="B105" t="str">
            <v>INSTITUCION EDUCATIVA SEMINARIO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565</v>
          </cell>
          <cell r="H105" t="str">
            <v>559</v>
          </cell>
          <cell r="I105" t="str">
            <v>0.663</v>
          </cell>
          <cell r="J105" t="str">
            <v>0.6442</v>
          </cell>
          <cell r="K105" t="str">
            <v>0.6043</v>
          </cell>
          <cell r="L105" t="str">
            <v>0.69</v>
          </cell>
          <cell r="M105" t="str">
            <v>0.6484</v>
          </cell>
          <cell r="N105" t="str">
            <v>0.6502</v>
          </cell>
        </row>
        <row r="106">
          <cell r="A106" t="str">
            <v>313001028985</v>
          </cell>
          <cell r="B106" t="str">
            <v>COLEGIO DIOS ES AMOR -SEDE CARTAGENA - Sede Única</v>
          </cell>
          <cell r="C106" t="str">
            <v>Establecimiento</v>
          </cell>
          <cell r="D106" t="str">
            <v>CARTAGENA DE INDIAS (BOLIVAR)</v>
          </cell>
          <cell r="E106" t="str">
            <v>NO OFICIAL</v>
          </cell>
          <cell r="F106" t="str">
            <v>C</v>
          </cell>
          <cell r="G106" t="str">
            <v>165</v>
          </cell>
          <cell r="H106" t="str">
            <v>163</v>
          </cell>
          <cell r="I106" t="str">
            <v>0.6439</v>
          </cell>
          <cell r="J106" t="str">
            <v>0.6356</v>
          </cell>
          <cell r="K106" t="str">
            <v>0.6149</v>
          </cell>
          <cell r="L106" t="str">
            <v>0.7067</v>
          </cell>
          <cell r="M106" t="str">
            <v>0.6473</v>
          </cell>
          <cell r="N106" t="str">
            <v>0.65</v>
          </cell>
        </row>
        <row r="107">
          <cell r="A107" t="str">
            <v>313001027059</v>
          </cell>
          <cell r="B107" t="str">
            <v>CONC. ESCOLAR BERTHA SUTTNER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212</v>
          </cell>
          <cell r="H107" t="str">
            <v>207</v>
          </cell>
          <cell r="I107" t="str">
            <v>0.6737</v>
          </cell>
          <cell r="J107" t="str">
            <v>0.645</v>
          </cell>
          <cell r="K107" t="str">
            <v>0.5918</v>
          </cell>
          <cell r="L107" t="str">
            <v>0.685</v>
          </cell>
          <cell r="M107" t="str">
            <v>0.6241</v>
          </cell>
          <cell r="N107" t="str">
            <v>0.647</v>
          </cell>
        </row>
        <row r="108">
          <cell r="A108" t="str">
            <v>313001009204</v>
          </cell>
          <cell r="B108" t="str">
            <v>INST. INTEGRAL NUEVA COLOMBIA (INST. INF.MI SONRISA) - Sede Única</v>
          </cell>
          <cell r="C108" t="str">
            <v>Establecimiento</v>
          </cell>
          <cell r="D108" t="str">
            <v>CARTAGENA DE INDIAS (BOLIVAR)</v>
          </cell>
          <cell r="E108" t="str">
            <v>NO OFICIAL</v>
          </cell>
          <cell r="F108" t="str">
            <v>C</v>
          </cell>
          <cell r="G108" t="str">
            <v>107</v>
          </cell>
          <cell r="H108" t="str">
            <v>107</v>
          </cell>
          <cell r="I108" t="str">
            <v>0.6362</v>
          </cell>
          <cell r="J108" t="str">
            <v>0.6401</v>
          </cell>
          <cell r="K108" t="str">
            <v>0.6081</v>
          </cell>
          <cell r="L108" t="str">
            <v>0.6954</v>
          </cell>
          <cell r="M108" t="str">
            <v>0.6563</v>
          </cell>
          <cell r="N108" t="str">
            <v>0.6458</v>
          </cell>
        </row>
        <row r="109">
          <cell r="A109" t="str">
            <v>113001000771</v>
          </cell>
          <cell r="B109" t="str">
            <v>INSTITUCION EDUCATIVA CAMILO TORRES DEL POZON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399</v>
          </cell>
          <cell r="H109" t="str">
            <v>396</v>
          </cell>
          <cell r="I109" t="str">
            <v>0.6525</v>
          </cell>
          <cell r="J109" t="str">
            <v>0.6316</v>
          </cell>
          <cell r="K109" t="str">
            <v>0.6032</v>
          </cell>
          <cell r="L109" t="str">
            <v>0.6932</v>
          </cell>
          <cell r="M109" t="str">
            <v>0.6487</v>
          </cell>
          <cell r="N109" t="str">
            <v>0.6454</v>
          </cell>
        </row>
        <row r="110">
          <cell r="A110" t="str">
            <v>113001005358</v>
          </cell>
          <cell r="B110" t="str">
            <v>INSTITUCION EDUCATIVA ALBERTO E. FERNANDEZ BAENA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169</v>
          </cell>
          <cell r="H110" t="str">
            <v>160</v>
          </cell>
          <cell r="I110" t="str">
            <v>0.6598</v>
          </cell>
          <cell r="J110" t="str">
            <v>0.6278</v>
          </cell>
          <cell r="K110" t="str">
            <v>0.6098</v>
          </cell>
          <cell r="L110" t="str">
            <v>0.6813</v>
          </cell>
          <cell r="M110" t="str">
            <v>0.648</v>
          </cell>
          <cell r="N110" t="str">
            <v>0.6449</v>
          </cell>
        </row>
        <row r="111">
          <cell r="A111" t="str">
            <v>113001004149</v>
          </cell>
          <cell r="B111" t="str">
            <v>INSTITUCION EDUCATIVA JUAN JOSE NIETO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528</v>
          </cell>
          <cell r="H111" t="str">
            <v>514</v>
          </cell>
          <cell r="I111" t="str">
            <v>0.6433</v>
          </cell>
          <cell r="J111" t="str">
            <v>0.6359</v>
          </cell>
          <cell r="K111" t="str">
            <v>0.6092</v>
          </cell>
          <cell r="L111" t="str">
            <v>0.6871</v>
          </cell>
          <cell r="M111" t="str">
            <v>0.6345</v>
          </cell>
          <cell r="N111" t="str">
            <v>0.6432</v>
          </cell>
        </row>
        <row r="112">
          <cell r="A112" t="str">
            <v>113001004289</v>
          </cell>
          <cell r="B112" t="str">
            <v>INSTITUCION EDUCATIVA SAN LUCAS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342</v>
          </cell>
          <cell r="H112" t="str">
            <v>334</v>
          </cell>
          <cell r="I112" t="str">
            <v>0.6566</v>
          </cell>
          <cell r="J112" t="str">
            <v>0.6309</v>
          </cell>
          <cell r="K112" t="str">
            <v>0.5985</v>
          </cell>
          <cell r="L112" t="str">
            <v>0.6896</v>
          </cell>
          <cell r="M112" t="str">
            <v>0.63</v>
          </cell>
          <cell r="N112" t="str">
            <v>0.6428</v>
          </cell>
        </row>
        <row r="113">
          <cell r="A113" t="str">
            <v>113001009281</v>
          </cell>
          <cell r="B113" t="str">
            <v>INSTITUCION EDUCATIVA VILLA ESTRELLA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243</v>
          </cell>
          <cell r="H113" t="str">
            <v>238</v>
          </cell>
          <cell r="I113" t="str">
            <v>0.6411</v>
          </cell>
          <cell r="J113" t="str">
            <v>0.6383</v>
          </cell>
          <cell r="K113" t="str">
            <v>0.606</v>
          </cell>
          <cell r="L113" t="str">
            <v>0.6847</v>
          </cell>
          <cell r="M113" t="str">
            <v>0.6226</v>
          </cell>
          <cell r="N113" t="str">
            <v>0.641</v>
          </cell>
        </row>
        <row r="114">
          <cell r="A114" t="str">
            <v>313001029981</v>
          </cell>
          <cell r="B114" t="str">
            <v>COLEGIO JOSÉ MARÍA GARCÍA TOLEDO - Sede Única</v>
          </cell>
          <cell r="C114" t="str">
            <v>Establecimiento</v>
          </cell>
          <cell r="D114" t="str">
            <v>CARTAGENA DE INDIAS (BOLIVAR)</v>
          </cell>
          <cell r="E114" t="str">
            <v>NO OFICIAL</v>
          </cell>
          <cell r="F114" t="str">
            <v>C</v>
          </cell>
          <cell r="G114" t="str">
            <v>57</v>
          </cell>
          <cell r="H114" t="str">
            <v>57</v>
          </cell>
          <cell r="I114" t="str">
            <v>0.6474</v>
          </cell>
          <cell r="J114" t="str">
            <v>0.648</v>
          </cell>
          <cell r="K114" t="str">
            <v>0.5819</v>
          </cell>
          <cell r="L114" t="str">
            <v>0.6743</v>
          </cell>
          <cell r="M114" t="str">
            <v>0.6687</v>
          </cell>
          <cell r="N114" t="str">
            <v>0.6403</v>
          </cell>
        </row>
        <row r="115">
          <cell r="A115" t="str">
            <v>113001001697</v>
          </cell>
          <cell r="B115" t="str">
            <v>INSTITUCION EDUCATIVA MANUELA BELTRAN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C</v>
          </cell>
          <cell r="G115" t="str">
            <v>280</v>
          </cell>
          <cell r="H115" t="str">
            <v>271</v>
          </cell>
          <cell r="I115" t="str">
            <v>0.6444</v>
          </cell>
          <cell r="J115" t="str">
            <v>0.6234</v>
          </cell>
          <cell r="K115" t="str">
            <v>0.5965</v>
          </cell>
          <cell r="L115" t="str">
            <v>0.6926</v>
          </cell>
          <cell r="M115" t="str">
            <v>0.634</v>
          </cell>
          <cell r="N115" t="str">
            <v>0.6388</v>
          </cell>
        </row>
        <row r="116">
          <cell r="A116" t="str">
            <v>113001030212</v>
          </cell>
          <cell r="B116" t="str">
            <v>INSTITUCION EDUCATIVA BICENTENARIO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299</v>
          </cell>
          <cell r="H116" t="str">
            <v>291</v>
          </cell>
          <cell r="I116" t="str">
            <v>0.6525</v>
          </cell>
          <cell r="J116" t="str">
            <v>0.6293</v>
          </cell>
          <cell r="K116" t="str">
            <v>0.603</v>
          </cell>
          <cell r="L116" t="str">
            <v>0.6767</v>
          </cell>
          <cell r="M116" t="str">
            <v>0.6149</v>
          </cell>
          <cell r="N116" t="str">
            <v>0.6384</v>
          </cell>
        </row>
        <row r="117">
          <cell r="A117" t="str">
            <v>113001002413</v>
          </cell>
          <cell r="B117" t="str">
            <v>INSTITUCION EDUCATIVA MADRE LAURA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360</v>
          </cell>
          <cell r="H117" t="str">
            <v>356</v>
          </cell>
          <cell r="I117" t="str">
            <v>0.6338</v>
          </cell>
          <cell r="J117" t="str">
            <v>0.6209</v>
          </cell>
          <cell r="K117" t="str">
            <v>0.5859</v>
          </cell>
          <cell r="L117" t="str">
            <v>0.6879</v>
          </cell>
          <cell r="M117" t="str">
            <v>0.663</v>
          </cell>
          <cell r="N117" t="str">
            <v>0.6345</v>
          </cell>
        </row>
        <row r="118">
          <cell r="A118" t="str">
            <v>313001800637</v>
          </cell>
          <cell r="B118" t="str">
            <v>COLEGIO SAN JOSE DE LOS CAMPANOS - Sede Única</v>
          </cell>
          <cell r="C118" t="str">
            <v>Establecimiento</v>
          </cell>
          <cell r="D118" t="str">
            <v>CARTAGENA DE INDIAS (BOLIVAR)</v>
          </cell>
          <cell r="E118" t="str">
            <v>NO OFICIAL</v>
          </cell>
          <cell r="F118" t="str">
            <v>C</v>
          </cell>
          <cell r="G118" t="str">
            <v>59</v>
          </cell>
          <cell r="H118" t="str">
            <v>57</v>
          </cell>
          <cell r="I118" t="str">
            <v>0.6301</v>
          </cell>
          <cell r="J118" t="str">
            <v>0.6175</v>
          </cell>
          <cell r="K118" t="str">
            <v>0.609</v>
          </cell>
          <cell r="L118" t="str">
            <v>0.6837</v>
          </cell>
          <cell r="M118" t="str">
            <v>0.6248</v>
          </cell>
          <cell r="N118" t="str">
            <v>0.6343</v>
          </cell>
        </row>
        <row r="119">
          <cell r="A119" t="str">
            <v>313001008381</v>
          </cell>
          <cell r="B119" t="str">
            <v>CENT. DE ENSEÑANZA HIJOS DE BOLIVAR - Sede Única</v>
          </cell>
          <cell r="C119" t="str">
            <v>Establecimiento</v>
          </cell>
          <cell r="D119" t="str">
            <v>CARTAGENA DE INDIAS (BOLIVAR)</v>
          </cell>
          <cell r="E119" t="str">
            <v>NO OFICIAL</v>
          </cell>
          <cell r="F119" t="str">
            <v>C</v>
          </cell>
          <cell r="G119" t="str">
            <v>29</v>
          </cell>
          <cell r="H119" t="str">
            <v>29</v>
          </cell>
          <cell r="I119" t="str">
            <v>0.6508</v>
          </cell>
          <cell r="J119" t="str">
            <v>0.6322</v>
          </cell>
          <cell r="K119" t="str">
            <v>0.5754</v>
          </cell>
          <cell r="L119" t="str">
            <v>0.6793</v>
          </cell>
          <cell r="M119" t="str">
            <v>0.6308</v>
          </cell>
          <cell r="N119" t="str">
            <v>0.6342</v>
          </cell>
        </row>
        <row r="120">
          <cell r="A120" t="str">
            <v>113001028469</v>
          </cell>
          <cell r="B120" t="str">
            <v>INSTITUCION EDUCATIVA RAFAEL NU?EZ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186</v>
          </cell>
          <cell r="H120" t="str">
            <v>180</v>
          </cell>
          <cell r="I120" t="str">
            <v>0.6332</v>
          </cell>
          <cell r="J120" t="str">
            <v>0.6069</v>
          </cell>
          <cell r="K120" t="str">
            <v>0.6023</v>
          </cell>
          <cell r="L120" t="str">
            <v>0.6923</v>
          </cell>
          <cell r="M120" t="str">
            <v>0.6179</v>
          </cell>
          <cell r="N120" t="str">
            <v>0.6325</v>
          </cell>
        </row>
        <row r="121">
          <cell r="A121" t="str">
            <v>213001007797</v>
          </cell>
          <cell r="B121" t="str">
            <v>INSTITUCION EDUCATIVA SAN JUAN DE DAMASCO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192</v>
          </cell>
          <cell r="H121" t="str">
            <v>189</v>
          </cell>
          <cell r="I121" t="str">
            <v>0.6265</v>
          </cell>
          <cell r="J121" t="str">
            <v>0.6141</v>
          </cell>
          <cell r="K121" t="str">
            <v>0.5943</v>
          </cell>
          <cell r="L121" t="str">
            <v>0.682</v>
          </cell>
          <cell r="M121" t="str">
            <v>0.6368</v>
          </cell>
          <cell r="N121" t="str">
            <v>0.6298</v>
          </cell>
        </row>
        <row r="122">
          <cell r="A122" t="str">
            <v>113001000259</v>
          </cell>
          <cell r="B122" t="str">
            <v>INSTITUCIÓN EDUCATIVA VALORES UNIDOS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C</v>
          </cell>
          <cell r="G122" t="str">
            <v>173</v>
          </cell>
          <cell r="H122" t="str">
            <v>170</v>
          </cell>
          <cell r="I122" t="str">
            <v>0.6076</v>
          </cell>
          <cell r="J122" t="str">
            <v>0.6313</v>
          </cell>
          <cell r="K122" t="str">
            <v>0.6044</v>
          </cell>
          <cell r="L122" t="str">
            <v>0.6789</v>
          </cell>
          <cell r="M122" t="str">
            <v>0.6187</v>
          </cell>
          <cell r="N122" t="str">
            <v>0.6296</v>
          </cell>
        </row>
        <row r="123">
          <cell r="A123" t="str">
            <v>113001000852</v>
          </cell>
          <cell r="B123" t="str">
            <v>INSTITUCION EDUCATIVA NUESTRA SRA DEL CARMEN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C</v>
          </cell>
          <cell r="G123" t="str">
            <v>666</v>
          </cell>
          <cell r="H123" t="str">
            <v>642</v>
          </cell>
          <cell r="I123" t="str">
            <v>0.6335</v>
          </cell>
          <cell r="J123" t="str">
            <v>0.6191</v>
          </cell>
          <cell r="K123" t="str">
            <v>0.5838</v>
          </cell>
          <cell r="L123" t="str">
            <v>0.6776</v>
          </cell>
          <cell r="M123" t="str">
            <v>0.6257</v>
          </cell>
          <cell r="N123" t="str">
            <v>0.6283</v>
          </cell>
        </row>
        <row r="124">
          <cell r="A124" t="str">
            <v>113001007857</v>
          </cell>
          <cell r="B124" t="str">
            <v>INSTITUCION EDUCATIVA LA LIBERTAD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C</v>
          </cell>
          <cell r="G124" t="str">
            <v>273</v>
          </cell>
          <cell r="H124" t="str">
            <v>268</v>
          </cell>
          <cell r="I124" t="str">
            <v>0.6393</v>
          </cell>
          <cell r="J124" t="str">
            <v>0.6182</v>
          </cell>
          <cell r="K124" t="str">
            <v>0.5772</v>
          </cell>
          <cell r="L124" t="str">
            <v>0.6751</v>
          </cell>
          <cell r="M124" t="str">
            <v>0.6338</v>
          </cell>
          <cell r="N124" t="str">
            <v>0.6279</v>
          </cell>
        </row>
        <row r="125">
          <cell r="A125" t="str">
            <v>213001007231</v>
          </cell>
          <cell r="B125" t="str">
            <v>INSTITUCION EDUCATIVA SAN FRANCISCO DE ASIS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C</v>
          </cell>
          <cell r="G125" t="str">
            <v>472</v>
          </cell>
          <cell r="H125" t="str">
            <v>465</v>
          </cell>
          <cell r="I125" t="str">
            <v>0.6365</v>
          </cell>
          <cell r="J125" t="str">
            <v>0.6204</v>
          </cell>
          <cell r="K125" t="str">
            <v>0.5788</v>
          </cell>
          <cell r="L125" t="str">
            <v>0.6708</v>
          </cell>
          <cell r="M125" t="str">
            <v>0.6223</v>
          </cell>
          <cell r="N125" t="str">
            <v>0.6263</v>
          </cell>
        </row>
        <row r="126">
          <cell r="A126" t="str">
            <v>313001004750</v>
          </cell>
          <cell r="B126" t="str">
            <v>INSTITUCION EDUCATIVA MADRE GABRIELA DE SAN MARTIN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C</v>
          </cell>
          <cell r="G126" t="str">
            <v>361</v>
          </cell>
          <cell r="H126" t="str">
            <v>357</v>
          </cell>
          <cell r="I126" t="str">
            <v>0.6232</v>
          </cell>
          <cell r="J126" t="str">
            <v>0.6235</v>
          </cell>
          <cell r="K126" t="str">
            <v>0.5807</v>
          </cell>
          <cell r="L126" t="str">
            <v>0.677</v>
          </cell>
          <cell r="M126" t="str">
            <v>0.6149</v>
          </cell>
          <cell r="N126" t="str">
            <v>0.6253</v>
          </cell>
        </row>
        <row r="127">
          <cell r="A127" t="str">
            <v>113001002626</v>
          </cell>
          <cell r="B127" t="str">
            <v>INSTITUCION EDUCATIVA OLGA GONZALEZ ARRAUT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C</v>
          </cell>
          <cell r="G127" t="str">
            <v>202</v>
          </cell>
          <cell r="H127" t="str">
            <v>196</v>
          </cell>
          <cell r="I127" t="str">
            <v>0.6206</v>
          </cell>
          <cell r="J127" t="str">
            <v>0.6122</v>
          </cell>
          <cell r="K127" t="str">
            <v>0.5963</v>
          </cell>
          <cell r="L127" t="str">
            <v>0.6736</v>
          </cell>
          <cell r="M127" t="str">
            <v>0.6189</v>
          </cell>
          <cell r="N127" t="str">
            <v>0.6251</v>
          </cell>
        </row>
        <row r="128">
          <cell r="A128" t="str">
            <v>113001002812</v>
          </cell>
          <cell r="B128" t="str">
            <v>INSTITUCION EDUCATIVA MARIA REINA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C</v>
          </cell>
          <cell r="G128" t="str">
            <v>302</v>
          </cell>
          <cell r="H128" t="str">
            <v>298</v>
          </cell>
          <cell r="I128" t="str">
            <v>0.6179</v>
          </cell>
          <cell r="J128" t="str">
            <v>0.614</v>
          </cell>
          <cell r="K128" t="str">
            <v>0.5734</v>
          </cell>
          <cell r="L128" t="str">
            <v>0.6751</v>
          </cell>
          <cell r="M128" t="str">
            <v>0.6257</v>
          </cell>
          <cell r="N128" t="str">
            <v>0.6205</v>
          </cell>
        </row>
        <row r="129">
          <cell r="A129" t="str">
            <v>313001008411</v>
          </cell>
          <cell r="B129" t="str">
            <v>INSTITUCION EDUCATIVA FE Y ALEGRIA EL PROGRESO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208</v>
          </cell>
          <cell r="H129" t="str">
            <v>207</v>
          </cell>
          <cell r="I129" t="str">
            <v>0.6447</v>
          </cell>
          <cell r="J129" t="str">
            <v>0.6068</v>
          </cell>
          <cell r="K129" t="str">
            <v>0.5722</v>
          </cell>
          <cell r="L129" t="str">
            <v>0.6565</v>
          </cell>
          <cell r="M129" t="str">
            <v>0.6191</v>
          </cell>
          <cell r="N129" t="str">
            <v>0.62</v>
          </cell>
        </row>
        <row r="130">
          <cell r="A130" t="str">
            <v>113001000879</v>
          </cell>
          <cell r="B130" t="str">
            <v>INSTITUCION EDUCATIVA SANTA MARIA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484</v>
          </cell>
          <cell r="H130" t="str">
            <v>477</v>
          </cell>
          <cell r="I130" t="str">
            <v>0.6316</v>
          </cell>
          <cell r="J130" t="str">
            <v>0.6003</v>
          </cell>
          <cell r="K130" t="str">
            <v>0.5775</v>
          </cell>
          <cell r="L130" t="str">
            <v>0.6677</v>
          </cell>
          <cell r="M130" t="str">
            <v>0.6269</v>
          </cell>
          <cell r="N130" t="str">
            <v>0.6199</v>
          </cell>
        </row>
        <row r="131">
          <cell r="A131" t="str">
            <v>113001000321</v>
          </cell>
          <cell r="B131" t="str">
            <v>INSTITUCION EDUCATIVA LUIS C GALAN SARMIENTO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277</v>
          </cell>
          <cell r="H131" t="str">
            <v>274</v>
          </cell>
          <cell r="I131" t="str">
            <v>0.6288</v>
          </cell>
          <cell r="J131" t="str">
            <v>0.6159</v>
          </cell>
          <cell r="K131" t="str">
            <v>0.5758</v>
          </cell>
          <cell r="L131" t="str">
            <v>0.664</v>
          </cell>
          <cell r="M131" t="str">
            <v>0.6043</v>
          </cell>
          <cell r="N131" t="str">
            <v>0.6198</v>
          </cell>
        </row>
        <row r="132">
          <cell r="A132" t="str">
            <v>213001009048</v>
          </cell>
          <cell r="B132" t="str">
            <v>INSTITUCION EDUCATIVA TECNICA DE PASACABALLOS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309</v>
          </cell>
          <cell r="H132" t="str">
            <v>303</v>
          </cell>
          <cell r="I132" t="str">
            <v>0.6112</v>
          </cell>
          <cell r="J132" t="str">
            <v>0.6154</v>
          </cell>
          <cell r="K132" t="str">
            <v>0.5737</v>
          </cell>
          <cell r="L132" t="str">
            <v>0.6552</v>
          </cell>
          <cell r="M132" t="str">
            <v>0.6341</v>
          </cell>
          <cell r="N132" t="str">
            <v>0.6154</v>
          </cell>
        </row>
        <row r="133">
          <cell r="A133" t="str">
            <v>313001028639</v>
          </cell>
          <cell r="B133" t="str">
            <v>INST. CENTRAL DE COLOMBIA PARA ADULTOS  (513001004018) - Sede Única</v>
          </cell>
          <cell r="C133" t="str">
            <v>Establecimiento</v>
          </cell>
          <cell r="D133" t="str">
            <v>CARTAGENA DE INDIAS (BOLIVAR)</v>
          </cell>
          <cell r="E133" t="str">
            <v>NO OFICIAL</v>
          </cell>
          <cell r="F133" t="str">
            <v>D</v>
          </cell>
          <cell r="G133" t="str">
            <v>199</v>
          </cell>
          <cell r="H133" t="str">
            <v>187</v>
          </cell>
          <cell r="I133" t="str">
            <v>0.5896</v>
          </cell>
          <cell r="J133" t="str">
            <v>0.5855</v>
          </cell>
          <cell r="K133" t="str">
            <v>0.5963</v>
          </cell>
          <cell r="L133" t="str">
            <v>0.6746</v>
          </cell>
          <cell r="M133" t="str">
            <v>0.6491</v>
          </cell>
          <cell r="N133" t="str">
            <v>0.6144</v>
          </cell>
        </row>
        <row r="134">
          <cell r="A134" t="str">
            <v>113001005374</v>
          </cell>
          <cell r="B134" t="str">
            <v>INSTITUCION EDUCATIVA ANTONIA SANTOS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306</v>
          </cell>
          <cell r="H134" t="str">
            <v>298</v>
          </cell>
          <cell r="I134" t="str">
            <v>0.6148</v>
          </cell>
          <cell r="J134" t="str">
            <v>0.6092</v>
          </cell>
          <cell r="K134" t="str">
            <v>0.5719</v>
          </cell>
          <cell r="L134" t="str">
            <v>0.6544</v>
          </cell>
          <cell r="M134" t="str">
            <v>0.6282</v>
          </cell>
          <cell r="N134" t="str">
            <v>0.6138</v>
          </cell>
        </row>
        <row r="135">
          <cell r="A135" t="str">
            <v>413001027126</v>
          </cell>
          <cell r="B135" t="str">
            <v>INSTITUTO NUEVA LUZ DE ESPERANZA - Sede Única</v>
          </cell>
          <cell r="C135" t="str">
            <v>Establecimiento</v>
          </cell>
          <cell r="D135" t="str">
            <v>CARTAGENA DE INDIAS (BOLIVAR)</v>
          </cell>
          <cell r="E135" t="str">
            <v>NO OFICIAL</v>
          </cell>
          <cell r="F135" t="str">
            <v>D</v>
          </cell>
          <cell r="G135" t="str">
            <v>15</v>
          </cell>
          <cell r="H135" t="str">
            <v>14</v>
          </cell>
          <cell r="I135" t="str">
            <v>0.6333</v>
          </cell>
          <cell r="J135" t="str">
            <v>0.6424</v>
          </cell>
          <cell r="K135" t="str">
            <v>0.5505</v>
          </cell>
          <cell r="L135" t="str">
            <v>0.6305</v>
          </cell>
          <cell r="M135" t="str">
            <v>0.597</v>
          </cell>
          <cell r="N135" t="str">
            <v>0.6128</v>
          </cell>
        </row>
        <row r="136">
          <cell r="A136" t="str">
            <v>313001012868</v>
          </cell>
          <cell r="B136" t="str">
            <v>CORPORACION TECNICA INSTITUTO ROCHY - Sede Única</v>
          </cell>
          <cell r="C136" t="str">
            <v>Establecimiento</v>
          </cell>
          <cell r="D136" t="str">
            <v>CARTAGENA DE INDIAS (BOLIVAR)</v>
          </cell>
          <cell r="E136" t="str">
            <v>NO OFICIAL</v>
          </cell>
          <cell r="F136" t="str">
            <v>D</v>
          </cell>
          <cell r="G136" t="str">
            <v>61</v>
          </cell>
          <cell r="H136" t="str">
            <v>61</v>
          </cell>
          <cell r="I136" t="str">
            <v>0.6142</v>
          </cell>
          <cell r="J136" t="str">
            <v>0.6144</v>
          </cell>
          <cell r="K136" t="str">
            <v>0.567</v>
          </cell>
          <cell r="L136" t="str">
            <v>0.6523</v>
          </cell>
          <cell r="M136" t="str">
            <v>0.6184</v>
          </cell>
          <cell r="N136" t="str">
            <v>0.6125</v>
          </cell>
        </row>
        <row r="137">
          <cell r="A137" t="str">
            <v>313001013783</v>
          </cell>
          <cell r="B137" t="str">
            <v>CONC. ESCOLAR BERNARDO FOERGEN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93</v>
          </cell>
          <cell r="H137" t="str">
            <v>91</v>
          </cell>
          <cell r="I137" t="str">
            <v>0.623</v>
          </cell>
          <cell r="J137" t="str">
            <v>0.6095</v>
          </cell>
          <cell r="K137" t="str">
            <v>0.5652</v>
          </cell>
          <cell r="L137" t="str">
            <v>0.6507</v>
          </cell>
          <cell r="M137" t="str">
            <v>0.5938</v>
          </cell>
          <cell r="N137" t="str">
            <v>0.6107</v>
          </cell>
        </row>
        <row r="138">
          <cell r="A138" t="str">
            <v>113001001727</v>
          </cell>
          <cell r="B138" t="str">
            <v>INSTITUCION EDUCATIVA REPUBLICA DEL LIBANO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258</v>
          </cell>
          <cell r="H138" t="str">
            <v>253</v>
          </cell>
          <cell r="I138" t="str">
            <v>0.6257</v>
          </cell>
          <cell r="J138" t="str">
            <v>0.6187</v>
          </cell>
          <cell r="K138" t="str">
            <v>0.5717</v>
          </cell>
          <cell r="L138" t="str">
            <v>0.6337</v>
          </cell>
          <cell r="M138" t="str">
            <v>0.5898</v>
          </cell>
          <cell r="N138" t="str">
            <v>0.6107</v>
          </cell>
        </row>
        <row r="139">
          <cell r="A139" t="str">
            <v>113001800019</v>
          </cell>
          <cell r="B139" t="str">
            <v>INSTITUCION EDUCATIVA FUNDACION PIES DESCALZOS VILLAS DE ARANJUEZ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19</v>
          </cell>
          <cell r="H139" t="str">
            <v>18</v>
          </cell>
          <cell r="I139" t="str">
            <v>0.6124</v>
          </cell>
          <cell r="J139" t="str">
            <v>0.609</v>
          </cell>
          <cell r="K139" t="str">
            <v>0.5737</v>
          </cell>
          <cell r="L139" t="str">
            <v>0.6414</v>
          </cell>
          <cell r="M139" t="str">
            <v>0.6087</v>
          </cell>
          <cell r="N139" t="str">
            <v>0.6091</v>
          </cell>
        </row>
        <row r="140">
          <cell r="A140" t="str">
            <v>313001008933</v>
          </cell>
          <cell r="B140" t="str">
            <v>INST. COLOMBO HOLANDES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77</v>
          </cell>
          <cell r="H140" t="str">
            <v>76</v>
          </cell>
          <cell r="I140" t="str">
            <v>0.6097</v>
          </cell>
          <cell r="J140" t="str">
            <v>0.6042</v>
          </cell>
          <cell r="K140" t="str">
            <v>0.5687</v>
          </cell>
          <cell r="L140" t="str">
            <v>0.6523</v>
          </cell>
          <cell r="M140" t="str">
            <v>0.6047</v>
          </cell>
          <cell r="N140" t="str">
            <v>0.6084</v>
          </cell>
        </row>
        <row r="141">
          <cell r="A141" t="str">
            <v>113001004254</v>
          </cell>
          <cell r="B141" t="str">
            <v>INSTITUCION EDUCATIVA FULGENCIO LEQUERICA  VELEZ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220</v>
          </cell>
          <cell r="H141" t="str">
            <v>216</v>
          </cell>
          <cell r="I141" t="str">
            <v>0.6219</v>
          </cell>
          <cell r="J141" t="str">
            <v>0.5993</v>
          </cell>
          <cell r="K141" t="str">
            <v>0.5627</v>
          </cell>
          <cell r="L141" t="str">
            <v>0.6428</v>
          </cell>
          <cell r="M141" t="str">
            <v>0.5954</v>
          </cell>
          <cell r="N141" t="str">
            <v>0.6058</v>
          </cell>
        </row>
        <row r="142">
          <cell r="A142" t="str">
            <v>213001002809</v>
          </cell>
          <cell r="B142" t="str">
            <v>INSTITUCION EDUCATIVA DE BAYUNCA - Sede Única</v>
          </cell>
          <cell r="C142" t="str">
            <v>Establecimiento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574</v>
          </cell>
          <cell r="H142" t="str">
            <v>568</v>
          </cell>
          <cell r="I142" t="str">
            <v>0.6056</v>
          </cell>
          <cell r="J142" t="str">
            <v>0.6072</v>
          </cell>
          <cell r="K142" t="str">
            <v>0.561</v>
          </cell>
          <cell r="L142" t="str">
            <v>0.6532</v>
          </cell>
          <cell r="M142" t="str">
            <v>0.5928</v>
          </cell>
          <cell r="N142" t="str">
            <v>0.6057</v>
          </cell>
        </row>
        <row r="143">
          <cell r="A143" t="str">
            <v>113001001581</v>
          </cell>
          <cell r="B143" t="str">
            <v>INSTITUCION EDUCATIVA DE FREDONIA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211</v>
          </cell>
          <cell r="H143" t="str">
            <v>208</v>
          </cell>
          <cell r="I143" t="str">
            <v>0.5951</v>
          </cell>
          <cell r="J143" t="str">
            <v>0.6107</v>
          </cell>
          <cell r="K143" t="str">
            <v>0.5686</v>
          </cell>
          <cell r="L143" t="str">
            <v>0.6387</v>
          </cell>
          <cell r="M143" t="str">
            <v>0.5853</v>
          </cell>
          <cell r="N143" t="str">
            <v>0.6019</v>
          </cell>
        </row>
        <row r="144">
          <cell r="A144" t="str">
            <v>113001020969</v>
          </cell>
          <cell r="B144" t="str">
            <v>INSTITUCION EDUCATIVA FRANCISCO DE PAULA SANTANDER - Sede Única</v>
          </cell>
          <cell r="C144" t="str">
            <v>Establecimiento</v>
          </cell>
          <cell r="D144" t="str">
            <v>CARTAGENA DE INDIAS (BOLIVAR)</v>
          </cell>
          <cell r="E144" t="str">
            <v>OFICIAL</v>
          </cell>
          <cell r="F144" t="str">
            <v>D</v>
          </cell>
          <cell r="G144" t="str">
            <v>171</v>
          </cell>
          <cell r="H144" t="str">
            <v>169</v>
          </cell>
          <cell r="I144" t="str">
            <v>0.6017</v>
          </cell>
          <cell r="J144" t="str">
            <v>0.59</v>
          </cell>
          <cell r="K144" t="str">
            <v>0.5667</v>
          </cell>
          <cell r="L144" t="str">
            <v>0.6376</v>
          </cell>
          <cell r="M144" t="str">
            <v>0.5886</v>
          </cell>
          <cell r="N144" t="str">
            <v>0.5982</v>
          </cell>
        </row>
        <row r="145">
          <cell r="A145" t="str">
            <v>113001001492</v>
          </cell>
          <cell r="B145" t="str">
            <v>INSTITUCION EDUCATIVA LICEO DE BOLIVAR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283</v>
          </cell>
          <cell r="H145" t="str">
            <v>273</v>
          </cell>
          <cell r="I145" t="str">
            <v>0.5898</v>
          </cell>
          <cell r="J145" t="str">
            <v>0.5975</v>
          </cell>
          <cell r="K145" t="str">
            <v>0.5476</v>
          </cell>
          <cell r="L145" t="str">
            <v>0.6444</v>
          </cell>
          <cell r="M145" t="str">
            <v>0.6028</v>
          </cell>
          <cell r="N145" t="str">
            <v>0.5954</v>
          </cell>
        </row>
        <row r="146">
          <cell r="A146" t="str">
            <v>313001029868</v>
          </cell>
          <cell r="B146" t="str">
            <v>INSTITUTO EDUCATIVO TECNOCIENCIAS REGIÓN CARIBE - Sede Única</v>
          </cell>
          <cell r="C146" t="str">
            <v>Establecimiento</v>
          </cell>
          <cell r="D146" t="str">
            <v>CARTAGENA DE INDIAS (BOLIVAR)</v>
          </cell>
          <cell r="E146" t="str">
            <v>NO OFICIAL</v>
          </cell>
          <cell r="F146" t="str">
            <v>D</v>
          </cell>
          <cell r="G146" t="str">
            <v>119</v>
          </cell>
          <cell r="H146" t="str">
            <v>110</v>
          </cell>
          <cell r="I146" t="str">
            <v>0.5673</v>
          </cell>
          <cell r="J146" t="str">
            <v>0.5773</v>
          </cell>
          <cell r="K146" t="str">
            <v>0.5618</v>
          </cell>
          <cell r="L146" t="str">
            <v>0.662</v>
          </cell>
          <cell r="M146" t="str">
            <v>0.6119</v>
          </cell>
          <cell r="N146" t="str">
            <v>0.5936</v>
          </cell>
        </row>
        <row r="147">
          <cell r="A147" t="str">
            <v>113001800123</v>
          </cell>
          <cell r="B147" t="str">
            <v>INSTITUCION EDUCATIVA GABRIEL GARCIA MARQUEZ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343</v>
          </cell>
          <cell r="H147" t="str">
            <v>338</v>
          </cell>
          <cell r="I147" t="str">
            <v>0.5829</v>
          </cell>
          <cell r="J147" t="str">
            <v>0.5825</v>
          </cell>
          <cell r="K147" t="str">
            <v>0.5537</v>
          </cell>
          <cell r="L147" t="str">
            <v>0.6474</v>
          </cell>
          <cell r="M147" t="str">
            <v>0.5887</v>
          </cell>
          <cell r="N147" t="str">
            <v>0.5914</v>
          </cell>
        </row>
        <row r="148">
          <cell r="A148" t="str">
            <v>113001800990</v>
          </cell>
          <cell r="B148" t="str">
            <v>INSTITUCION EDUCATIVA POLITECNICO DEL POZON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131</v>
          </cell>
          <cell r="H148" t="str">
            <v>126</v>
          </cell>
          <cell r="I148" t="str">
            <v>0.5703</v>
          </cell>
          <cell r="J148" t="str">
            <v>0.577</v>
          </cell>
          <cell r="K148" t="str">
            <v>0.5729</v>
          </cell>
          <cell r="L148" t="str">
            <v>0.6432</v>
          </cell>
          <cell r="M148" t="str">
            <v>0.5955</v>
          </cell>
          <cell r="N148" t="str">
            <v>0.5912</v>
          </cell>
        </row>
        <row r="149">
          <cell r="A149" t="str">
            <v>113001800263</v>
          </cell>
          <cell r="B149" t="str">
            <v>INSTITUCION EDUCATIVA EL SALVADOR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824</v>
          </cell>
          <cell r="H149" t="str">
            <v>800</v>
          </cell>
          <cell r="I149" t="str">
            <v>0.5888</v>
          </cell>
          <cell r="J149" t="str">
            <v>0.5858</v>
          </cell>
          <cell r="K149" t="str">
            <v>0.5538</v>
          </cell>
          <cell r="L149" t="str">
            <v>0.6424</v>
          </cell>
          <cell r="M149" t="str">
            <v>0.5737</v>
          </cell>
          <cell r="N149" t="str">
            <v>0.5912</v>
          </cell>
        </row>
        <row r="150">
          <cell r="A150" t="str">
            <v>113001800263</v>
          </cell>
          <cell r="B150" t="str">
            <v>INSTITUCION EDUCATIVA EL SALVADOR - INSTITUCION EDUCATIVA EL SALVADOR - SEDE PRINCIPAL</v>
          </cell>
          <cell r="C150" t="str">
            <v>Sede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217</v>
          </cell>
          <cell r="H150" t="str">
            <v>213</v>
          </cell>
          <cell r="I150" t="str">
            <v>0.5974</v>
          </cell>
          <cell r="J150" t="str">
            <v>0.5826</v>
          </cell>
          <cell r="K150" t="str">
            <v>0.5431</v>
          </cell>
          <cell r="L150" t="str">
            <v>0.6392</v>
          </cell>
          <cell r="M150" t="str">
            <v>0.571</v>
          </cell>
          <cell r="N150" t="str">
            <v>0.5891</v>
          </cell>
        </row>
        <row r="151">
          <cell r="A151" t="str">
            <v>113001800328</v>
          </cell>
          <cell r="B151" t="str">
            <v>INSTITUCION EDUCATIVA EL SALVADOR - SEDE SAN JOSE</v>
          </cell>
          <cell r="C151" t="str">
            <v>Sede</v>
          </cell>
          <cell r="D151" t="str">
            <v>CARTAGENA DE INDIAS (BOLIVAR)</v>
          </cell>
          <cell r="E151" t="str">
            <v>OFICIAL</v>
          </cell>
          <cell r="F151" t="str">
            <v>C</v>
          </cell>
          <cell r="G151" t="str">
            <v>262</v>
          </cell>
          <cell r="H151" t="str">
            <v>259</v>
          </cell>
          <cell r="I151" t="str">
            <v>0.6431</v>
          </cell>
          <cell r="J151" t="str">
            <v>0.6307</v>
          </cell>
          <cell r="K151" t="str">
            <v>0.6052</v>
          </cell>
          <cell r="L151" t="str">
            <v>0.6939</v>
          </cell>
          <cell r="M151" t="str">
            <v>0.6177</v>
          </cell>
          <cell r="N151" t="str">
            <v>0.6413</v>
          </cell>
        </row>
        <row r="152">
          <cell r="A152" t="str">
            <v>113001800280</v>
          </cell>
          <cell r="B152" t="str">
            <v>INSTITUCION EDUCATIVA EL SALVADOR - SEDE HENEQUEN</v>
          </cell>
          <cell r="C152" t="str">
            <v>Sede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56</v>
          </cell>
          <cell r="H152" t="str">
            <v>51</v>
          </cell>
          <cell r="I152" t="str">
            <v>0.5568</v>
          </cell>
          <cell r="J152" t="str">
            <v>0.5582</v>
          </cell>
          <cell r="K152" t="str">
            <v>0.5493</v>
          </cell>
          <cell r="L152" t="str">
            <v>0.606</v>
          </cell>
          <cell r="M152" t="str">
            <v>0.5517</v>
          </cell>
          <cell r="N152" t="str">
            <v>0.5663</v>
          </cell>
        </row>
        <row r="153">
          <cell r="A153" t="str">
            <v>113001800344</v>
          </cell>
          <cell r="B153" t="str">
            <v>INSTITUCION EDUCATIVA EL SALVADOR - SEDE LAS COLINAS</v>
          </cell>
          <cell r="C153" t="str">
            <v>Sede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57</v>
          </cell>
          <cell r="H153" t="str">
            <v>55</v>
          </cell>
          <cell r="I153" t="str">
            <v>0.5501</v>
          </cell>
          <cell r="J153" t="str">
            <v>0.5606</v>
          </cell>
          <cell r="K153" t="str">
            <v>0.5298</v>
          </cell>
          <cell r="L153" t="str">
            <v>0.6233</v>
          </cell>
          <cell r="M153" t="str">
            <v>0.5674</v>
          </cell>
          <cell r="N153" t="str">
            <v>0.5661</v>
          </cell>
        </row>
        <row r="154">
          <cell r="A154" t="str">
            <v>113001800352</v>
          </cell>
          <cell r="B154" t="str">
            <v>INSTITUCION EDUCATIVA EL SALVADOR - SEDE SAN NICOLAS</v>
          </cell>
          <cell r="C154" t="str">
            <v>Sede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111</v>
          </cell>
          <cell r="H154" t="str">
            <v>109</v>
          </cell>
          <cell r="I154" t="str">
            <v>0.5441</v>
          </cell>
          <cell r="J154" t="str">
            <v>0.5659</v>
          </cell>
          <cell r="K154" t="str">
            <v>0.5361</v>
          </cell>
          <cell r="L154" t="str">
            <v>0.6224</v>
          </cell>
          <cell r="M154" t="str">
            <v>0.5517</v>
          </cell>
          <cell r="N154" t="str">
            <v>0.5659</v>
          </cell>
        </row>
        <row r="155">
          <cell r="A155" t="str">
            <v>113001800301</v>
          </cell>
          <cell r="B155" t="str">
            <v>INSTITUCION EDUCATIVA EL SALVADOR - SEDE LOS ROBLES</v>
          </cell>
          <cell r="C155" t="str">
            <v>Sede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90</v>
          </cell>
          <cell r="H155" t="str">
            <v>84</v>
          </cell>
          <cell r="I155" t="str">
            <v>0.5051</v>
          </cell>
          <cell r="J155" t="str">
            <v>0.5409</v>
          </cell>
          <cell r="K155" t="str">
            <v>0.4879</v>
          </cell>
          <cell r="L155" t="str">
            <v>0.5695</v>
          </cell>
          <cell r="M155" t="str">
            <v>0.5072</v>
          </cell>
          <cell r="N155" t="str">
            <v>0.5244</v>
          </cell>
        </row>
        <row r="156">
          <cell r="A156" t="str">
            <v>113001800361</v>
          </cell>
          <cell r="B156" t="str">
            <v>INSTITUCION EDUCATIVA EL SALVADOR - SEDE NAVAS MEISEL</v>
          </cell>
          <cell r="C156" t="str">
            <v>Sede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31</v>
          </cell>
          <cell r="H156" t="str">
            <v>29</v>
          </cell>
          <cell r="I156" t="str">
            <v>0.5405</v>
          </cell>
          <cell r="J156" t="str">
            <v>0.5226</v>
          </cell>
          <cell r="K156" t="str">
            <v>0.4982</v>
          </cell>
          <cell r="L156" t="str">
            <v>0.5777</v>
          </cell>
          <cell r="M156" t="str">
            <v>0.5452</v>
          </cell>
          <cell r="N156" t="str">
            <v>0.5356</v>
          </cell>
        </row>
        <row r="157">
          <cell r="A157" t="str">
            <v>213001009056</v>
          </cell>
          <cell r="B157" t="str">
            <v>INSTITUCION EDUCATIVA NUESTRA SEÑORA DEL BUEN AIRE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164</v>
          </cell>
          <cell r="H157" t="str">
            <v>161</v>
          </cell>
          <cell r="I157" t="str">
            <v>0.5977</v>
          </cell>
          <cell r="J157" t="str">
            <v>0.5906</v>
          </cell>
          <cell r="K157" t="str">
            <v>0.5546</v>
          </cell>
          <cell r="L157" t="str">
            <v>0.6272</v>
          </cell>
          <cell r="M157" t="str">
            <v>0.5649</v>
          </cell>
          <cell r="N157" t="str">
            <v>0.5904</v>
          </cell>
        </row>
        <row r="158">
          <cell r="A158" t="str">
            <v>113001001450</v>
          </cell>
          <cell r="B158" t="str">
            <v>INSTITUCION ETNOEDUCATIVA PEDRO ROMERO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213</v>
          </cell>
          <cell r="H158" t="str">
            <v>205</v>
          </cell>
          <cell r="I158" t="str">
            <v>0.6007</v>
          </cell>
          <cell r="J158" t="str">
            <v>0.5797</v>
          </cell>
          <cell r="K158" t="str">
            <v>0.5512</v>
          </cell>
          <cell r="L158" t="str">
            <v>0.6299</v>
          </cell>
          <cell r="M158" t="str">
            <v>0.5848</v>
          </cell>
          <cell r="N158" t="str">
            <v>0.59</v>
          </cell>
        </row>
        <row r="159">
          <cell r="A159" t="str">
            <v>313001000118</v>
          </cell>
          <cell r="B159" t="str">
            <v>INSTITUCION ETNOEDUCATIVA PEDRO ROMERO - SEDE NTRA. SRA. LA VICTORIA</v>
          </cell>
          <cell r="C159" t="str">
            <v>Sede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38</v>
          </cell>
          <cell r="H159" t="str">
            <v>34</v>
          </cell>
          <cell r="I159" t="str">
            <v>0.53</v>
          </cell>
          <cell r="J159" t="str">
            <v>0.5225</v>
          </cell>
          <cell r="K159" t="str">
            <v>0.4829</v>
          </cell>
          <cell r="L159" t="str">
            <v>0.5517</v>
          </cell>
          <cell r="M159" t="str">
            <v>0.5178</v>
          </cell>
          <cell r="N159" t="str">
            <v>0.5215</v>
          </cell>
        </row>
        <row r="160">
          <cell r="A160" t="str">
            <v>113001001450</v>
          </cell>
          <cell r="B160" t="str">
            <v>INSTITUCION ETNOEDUCATIVA PEDRO ROMERO - INSTITUCION ETNOEDUCATIVA PEDRO ROMERO</v>
          </cell>
          <cell r="C160" t="str">
            <v>Sede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175</v>
          </cell>
          <cell r="H160" t="str">
            <v>171</v>
          </cell>
          <cell r="I160" t="str">
            <v>0.6138</v>
          </cell>
          <cell r="J160" t="str">
            <v>0.5926</v>
          </cell>
          <cell r="K160" t="str">
            <v>0.5654</v>
          </cell>
          <cell r="L160" t="str">
            <v>0.6465</v>
          </cell>
          <cell r="M160" t="str">
            <v>0.598</v>
          </cell>
          <cell r="N160" t="str">
            <v>0.604</v>
          </cell>
        </row>
        <row r="161">
          <cell r="A161" t="str">
            <v>113001008284</v>
          </cell>
          <cell r="B161" t="str">
            <v>INSTITUCION EDUCATIVA SAN FELIPE NERI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151</v>
          </cell>
          <cell r="H161" t="str">
            <v>145</v>
          </cell>
          <cell r="I161" t="str">
            <v>0.5928</v>
          </cell>
          <cell r="J161" t="str">
            <v>0.5817</v>
          </cell>
          <cell r="K161" t="str">
            <v>0.5444</v>
          </cell>
          <cell r="L161" t="str">
            <v>0.6359</v>
          </cell>
          <cell r="M161" t="str">
            <v>0.6043</v>
          </cell>
          <cell r="N161" t="str">
            <v>0.5899</v>
          </cell>
        </row>
        <row r="162">
          <cell r="A162" t="str">
            <v>313001012744</v>
          </cell>
          <cell r="B162" t="str">
            <v>INSTITUTO  SKINNER II   (ANT.-JARD. INF. SKINNER II) - Sede Única</v>
          </cell>
          <cell r="C162" t="str">
            <v>Establecimiento</v>
          </cell>
          <cell r="D162" t="str">
            <v>CARTAGENA DE INDIAS (BOLIVAR)</v>
          </cell>
          <cell r="E162" t="str">
            <v>NO OFICIAL</v>
          </cell>
          <cell r="F162" t="str">
            <v>D</v>
          </cell>
          <cell r="G162" t="str">
            <v>126</v>
          </cell>
          <cell r="H162" t="str">
            <v>125</v>
          </cell>
          <cell r="I162" t="str">
            <v>0.6016</v>
          </cell>
          <cell r="J162" t="str">
            <v>0.5752</v>
          </cell>
          <cell r="K162" t="str">
            <v>0.5539</v>
          </cell>
          <cell r="L162" t="str">
            <v>0.6265</v>
          </cell>
          <cell r="M162" t="str">
            <v>0.5976</v>
          </cell>
          <cell r="N162" t="str">
            <v>0.5899</v>
          </cell>
        </row>
        <row r="163">
          <cell r="A163" t="str">
            <v>113001028421</v>
          </cell>
          <cell r="B163" t="str">
            <v>INSTITUCION EDUCATIVA 14 DE FEBRERO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312</v>
          </cell>
          <cell r="H163" t="str">
            <v>305</v>
          </cell>
          <cell r="I163" t="str">
            <v>0.5871</v>
          </cell>
          <cell r="J163" t="str">
            <v>0.5927</v>
          </cell>
          <cell r="K163" t="str">
            <v>0.5443</v>
          </cell>
          <cell r="L163" t="str">
            <v>0.6289</v>
          </cell>
          <cell r="M163" t="str">
            <v>0.6022</v>
          </cell>
          <cell r="N163" t="str">
            <v>0.5893</v>
          </cell>
        </row>
        <row r="164">
          <cell r="A164" t="str">
            <v>113001030085</v>
          </cell>
          <cell r="B164" t="str">
            <v>INSTITUCION EDUCATIVA MANDELA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306</v>
          </cell>
          <cell r="H164" t="str">
            <v>298</v>
          </cell>
          <cell r="I164" t="str">
            <v>0.5861</v>
          </cell>
          <cell r="J164" t="str">
            <v>0.5782</v>
          </cell>
          <cell r="K164" t="str">
            <v>0.5373</v>
          </cell>
          <cell r="L164" t="str">
            <v>0.6309</v>
          </cell>
          <cell r="M164" t="str">
            <v>0.6076</v>
          </cell>
          <cell r="N164" t="str">
            <v>0.585</v>
          </cell>
        </row>
        <row r="165">
          <cell r="A165" t="str">
            <v>113001007199</v>
          </cell>
          <cell r="B165" t="str">
            <v>INSTITUCION EDUCATIVA FE Y ALEGRIA LAS AMERICAS - Sede Única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441</v>
          </cell>
          <cell r="H165" t="str">
            <v>420</v>
          </cell>
          <cell r="I165" t="str">
            <v>0.5817</v>
          </cell>
          <cell r="J165" t="str">
            <v>0.5807</v>
          </cell>
          <cell r="K165" t="str">
            <v>0.5517</v>
          </cell>
          <cell r="L165" t="str">
            <v>0.6231</v>
          </cell>
          <cell r="M165" t="str">
            <v>0.5934</v>
          </cell>
          <cell r="N165" t="str">
            <v>0.585</v>
          </cell>
        </row>
        <row r="166">
          <cell r="A166" t="str">
            <v>113001029095</v>
          </cell>
          <cell r="B166" t="str">
            <v>INSTITUCION EDUCATIVA FOCO ROJO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263</v>
          </cell>
          <cell r="H166" t="str">
            <v>254</v>
          </cell>
          <cell r="I166" t="str">
            <v>0.5772</v>
          </cell>
          <cell r="J166" t="str">
            <v>0.5801</v>
          </cell>
          <cell r="K166" t="str">
            <v>0.5488</v>
          </cell>
          <cell r="L166" t="str">
            <v>0.6279</v>
          </cell>
          <cell r="M166" t="str">
            <v>0.5865</v>
          </cell>
          <cell r="N166" t="str">
            <v>0.5837</v>
          </cell>
        </row>
        <row r="167">
          <cell r="A167" t="str">
            <v>213001002949</v>
          </cell>
          <cell r="B167" t="str">
            <v>INSTITUCION EDUCATIVA SAN JOSE CA?O DEL ORO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92</v>
          </cell>
          <cell r="H167" t="str">
            <v>91</v>
          </cell>
          <cell r="I167" t="str">
            <v>0.5938</v>
          </cell>
          <cell r="J167" t="str">
            <v>0.5746</v>
          </cell>
          <cell r="K167" t="str">
            <v>0.5265</v>
          </cell>
          <cell r="L167" t="str">
            <v>0.6355</v>
          </cell>
          <cell r="M167" t="str">
            <v>0.597</v>
          </cell>
          <cell r="N167" t="str">
            <v>0.5837</v>
          </cell>
        </row>
        <row r="168">
          <cell r="A168" t="str">
            <v>113001002120</v>
          </cell>
          <cell r="B168" t="str">
            <v>INSTITUCION EDUCATIVA HIJOS DE MARIA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336</v>
          </cell>
          <cell r="H168" t="str">
            <v>324</v>
          </cell>
          <cell r="I168" t="str">
            <v>0.5882</v>
          </cell>
          <cell r="J168" t="str">
            <v>0.5655</v>
          </cell>
          <cell r="K168" t="str">
            <v>0.5424</v>
          </cell>
          <cell r="L168" t="str">
            <v>0.6249</v>
          </cell>
          <cell r="M168" t="str">
            <v>0.5832</v>
          </cell>
          <cell r="N168" t="str">
            <v>0.5805</v>
          </cell>
        </row>
        <row r="169">
          <cell r="A169" t="str">
            <v>213001001306</v>
          </cell>
          <cell r="B169" t="str">
            <v>INSTITUCION EDUCATIVA DE PONTEZUELA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105</v>
          </cell>
          <cell r="H169" t="str">
            <v>105</v>
          </cell>
          <cell r="I169" t="str">
            <v>0.5772</v>
          </cell>
          <cell r="J169" t="str">
            <v>0.5774</v>
          </cell>
          <cell r="K169" t="str">
            <v>0.5471</v>
          </cell>
          <cell r="L169" t="str">
            <v>0.6237</v>
          </cell>
          <cell r="M169" t="str">
            <v>0.5609</v>
          </cell>
          <cell r="N169" t="str">
            <v>0.5798</v>
          </cell>
        </row>
        <row r="170">
          <cell r="A170" t="str">
            <v>113001012427</v>
          </cell>
          <cell r="B170" t="str">
            <v>INSTITUCION EDUCATIVA MANUELA VERGARA DE CURI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258</v>
          </cell>
          <cell r="H170" t="str">
            <v>250</v>
          </cell>
          <cell r="I170" t="str">
            <v>0.5895</v>
          </cell>
          <cell r="J170" t="str">
            <v>0.5749</v>
          </cell>
          <cell r="K170" t="str">
            <v>0.5324</v>
          </cell>
          <cell r="L170" t="str">
            <v>0.6232</v>
          </cell>
          <cell r="M170" t="str">
            <v>0.5739</v>
          </cell>
          <cell r="N170" t="str">
            <v>0.5795</v>
          </cell>
        </row>
        <row r="171">
          <cell r="A171" t="str">
            <v>113001008276</v>
          </cell>
          <cell r="B171" t="str">
            <v>INSTITUCION EDUCATIVA PLAYAS DE ACAPULCO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167</v>
          </cell>
          <cell r="H171" t="str">
            <v>153</v>
          </cell>
          <cell r="I171" t="str">
            <v>0.5804</v>
          </cell>
          <cell r="J171" t="str">
            <v>0.5628</v>
          </cell>
          <cell r="K171" t="str">
            <v>0.5506</v>
          </cell>
          <cell r="L171" t="str">
            <v>0.6256</v>
          </cell>
          <cell r="M171" t="str">
            <v>0.5724</v>
          </cell>
          <cell r="N171" t="str">
            <v>0.5792</v>
          </cell>
        </row>
        <row r="172">
          <cell r="A172" t="str">
            <v>113001001816</v>
          </cell>
          <cell r="B172" t="str">
            <v>INSTITUCION EDUCATIVA JOSE DE LA VEGA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608</v>
          </cell>
          <cell r="H172" t="str">
            <v>587</v>
          </cell>
          <cell r="I172" t="str">
            <v>0.5779</v>
          </cell>
          <cell r="J172" t="str">
            <v>0.5682</v>
          </cell>
          <cell r="K172" t="str">
            <v>0.5253</v>
          </cell>
          <cell r="L172" t="str">
            <v>0.6217</v>
          </cell>
          <cell r="M172" t="str">
            <v>0.581</v>
          </cell>
          <cell r="N172" t="str">
            <v>0.5739</v>
          </cell>
        </row>
        <row r="173">
          <cell r="A173" t="str">
            <v>413001013176</v>
          </cell>
          <cell r="B173" t="str">
            <v>FUNDACION EDUCATIVA INSTITUTO ECOLÓGICO BARBACOAS - Sede Única</v>
          </cell>
          <cell r="C173" t="str">
            <v>Establecimiento</v>
          </cell>
          <cell r="D173" t="str">
            <v>CARTAGENA DE INDIAS (BOLIVAR)</v>
          </cell>
          <cell r="E173" t="str">
            <v>NO OFICIAL</v>
          </cell>
          <cell r="F173" t="str">
            <v>D</v>
          </cell>
          <cell r="G173" t="str">
            <v>102</v>
          </cell>
          <cell r="H173" t="str">
            <v>101</v>
          </cell>
          <cell r="I173" t="str">
            <v>0.5693</v>
          </cell>
          <cell r="J173" t="str">
            <v>0.57</v>
          </cell>
          <cell r="K173" t="str">
            <v>0.5354</v>
          </cell>
          <cell r="L173" t="str">
            <v>0.6061</v>
          </cell>
          <cell r="M173" t="str">
            <v>0.6108</v>
          </cell>
          <cell r="N173" t="str">
            <v>0.5733</v>
          </cell>
        </row>
        <row r="174">
          <cell r="A174" t="str">
            <v>113001003126</v>
          </cell>
          <cell r="B174" t="str">
            <v>INSTITUCION EDUCATIVA FERNANDO DE LA VEGA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96</v>
          </cell>
          <cell r="H174" t="str">
            <v>95</v>
          </cell>
          <cell r="I174" t="str">
            <v>0.5715</v>
          </cell>
          <cell r="J174" t="str">
            <v>0.5723</v>
          </cell>
          <cell r="K174" t="str">
            <v>0.5224</v>
          </cell>
          <cell r="L174" t="str">
            <v>0.6069</v>
          </cell>
          <cell r="M174" t="str">
            <v>0.6032</v>
          </cell>
          <cell r="N174" t="str">
            <v>0.571</v>
          </cell>
        </row>
        <row r="175">
          <cell r="A175" t="str">
            <v>213001007533</v>
          </cell>
          <cell r="B175" t="str">
            <v>INSTITUCION EDUCATIVA NUEVA ESPERANZA ARROYO GRANDE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131</v>
          </cell>
          <cell r="H175" t="str">
            <v>130</v>
          </cell>
          <cell r="I175" t="str">
            <v>0.5558</v>
          </cell>
          <cell r="J175" t="str">
            <v>0.5585</v>
          </cell>
          <cell r="K175" t="str">
            <v>0.5525</v>
          </cell>
          <cell r="L175" t="str">
            <v>0.6166</v>
          </cell>
          <cell r="M175" t="str">
            <v>0.5597</v>
          </cell>
          <cell r="N175" t="str">
            <v>0.57</v>
          </cell>
        </row>
        <row r="176">
          <cell r="A176" t="str">
            <v>313001005225</v>
          </cell>
          <cell r="B176" t="str">
            <v>INSTITUCION EDUCATIVA JOSE MARIA CORDOBA DE PASACABALLOS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133</v>
          </cell>
          <cell r="H176" t="str">
            <v>127</v>
          </cell>
          <cell r="I176" t="str">
            <v>0.5742</v>
          </cell>
          <cell r="J176" t="str">
            <v>0.5692</v>
          </cell>
          <cell r="K176" t="str">
            <v>0.5335</v>
          </cell>
          <cell r="L176" t="str">
            <v>0.6032</v>
          </cell>
          <cell r="M176" t="str">
            <v>0.5686</v>
          </cell>
          <cell r="N176" t="str">
            <v>0.5699</v>
          </cell>
        </row>
        <row r="177">
          <cell r="A177" t="str">
            <v>213001002531</v>
          </cell>
          <cell r="B177" t="str">
            <v>INSTITUCION EDUCATIVA MANZANILLO DEL MAR - Sede Única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51</v>
          </cell>
          <cell r="H177" t="str">
            <v>50</v>
          </cell>
          <cell r="I177" t="str">
            <v>0.5572</v>
          </cell>
          <cell r="J177" t="str">
            <v>0.5848</v>
          </cell>
          <cell r="K177" t="str">
            <v>0.5435</v>
          </cell>
          <cell r="L177" t="str">
            <v>0.5966</v>
          </cell>
          <cell r="M177" t="str">
            <v>0.5613</v>
          </cell>
          <cell r="N177" t="str">
            <v>0.5698</v>
          </cell>
        </row>
        <row r="178">
          <cell r="A178" t="str">
            <v>113001002138</v>
          </cell>
          <cell r="B178" t="str">
            <v>INSTITUCION EDUCATIVA NUESTRA SRA DEL PERPETUO SOCORRO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238</v>
          </cell>
          <cell r="H178" t="str">
            <v>232</v>
          </cell>
          <cell r="I178" t="str">
            <v>0.5676</v>
          </cell>
          <cell r="J178" t="str">
            <v>0.5565</v>
          </cell>
          <cell r="K178" t="str">
            <v>0.5409</v>
          </cell>
          <cell r="L178" t="str">
            <v>0.6096</v>
          </cell>
          <cell r="M178" t="str">
            <v>0.5735</v>
          </cell>
          <cell r="N178" t="str">
            <v>0.569</v>
          </cell>
        </row>
        <row r="179">
          <cell r="A179" t="str">
            <v>113001000429</v>
          </cell>
          <cell r="B179" t="str">
            <v>INSTITUCION EDUCATIVA SALIM BECHARA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231</v>
          </cell>
          <cell r="H179" t="str">
            <v>218</v>
          </cell>
          <cell r="I179" t="str">
            <v>0.5604</v>
          </cell>
          <cell r="J179" t="str">
            <v>0.5601</v>
          </cell>
          <cell r="K179" t="str">
            <v>0.5313</v>
          </cell>
          <cell r="L179" t="str">
            <v>0.626</v>
          </cell>
          <cell r="M179" t="str">
            <v>0.5617</v>
          </cell>
          <cell r="N179" t="str">
            <v>0.5689</v>
          </cell>
        </row>
        <row r="180">
          <cell r="A180" t="str">
            <v>313001029931</v>
          </cell>
          <cell r="B180" t="str">
            <v>COLEGIO MANOS CREATIVAS - Sede Única</v>
          </cell>
          <cell r="C180" t="str">
            <v>Establecimiento</v>
          </cell>
          <cell r="D180" t="str">
            <v>CARTAGENA DE INDIAS (BOLIVAR)</v>
          </cell>
          <cell r="E180" t="str">
            <v>NO OFICIAL</v>
          </cell>
          <cell r="F180" t="str">
            <v>D</v>
          </cell>
          <cell r="G180" t="str">
            <v>32</v>
          </cell>
          <cell r="H180" t="str">
            <v>32</v>
          </cell>
          <cell r="I180" t="str">
            <v>0.5793</v>
          </cell>
          <cell r="J180" t="str">
            <v>0.5601</v>
          </cell>
          <cell r="K180" t="str">
            <v>0.5257</v>
          </cell>
          <cell r="L180" t="str">
            <v>0.5983</v>
          </cell>
          <cell r="M180" t="str">
            <v>0.5946</v>
          </cell>
          <cell r="N180" t="str">
            <v>0.5681</v>
          </cell>
        </row>
        <row r="181">
          <cell r="A181" t="str">
            <v>113001005544</v>
          </cell>
          <cell r="B181" t="str">
            <v>INSTITUCION EDUCATIVA ANTONIO NARIÑO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216</v>
          </cell>
          <cell r="H181" t="str">
            <v>208</v>
          </cell>
          <cell r="I181" t="str">
            <v>0.5594</v>
          </cell>
          <cell r="J181" t="str">
            <v>0.5523</v>
          </cell>
          <cell r="K181" t="str">
            <v>0.5319</v>
          </cell>
          <cell r="L181" t="str">
            <v>0.6154</v>
          </cell>
          <cell r="M181" t="str">
            <v>0.5723</v>
          </cell>
          <cell r="N181" t="str">
            <v>0.5653</v>
          </cell>
        </row>
        <row r="182">
          <cell r="A182" t="str">
            <v>313001029116</v>
          </cell>
          <cell r="B182" t="str">
            <v>INSTITUCION EDUC COMUNITARIA LIRIO DE LOS VALLES - Sede Única</v>
          </cell>
          <cell r="C182" t="str">
            <v>Establecimiento</v>
          </cell>
          <cell r="D182" t="str">
            <v>CARTAGENA DE INDIAS (BOLIVAR)</v>
          </cell>
          <cell r="E182" t="str">
            <v>NO OFICIAL</v>
          </cell>
          <cell r="F182" t="str">
            <v>D</v>
          </cell>
          <cell r="G182" t="str">
            <v>48</v>
          </cell>
          <cell r="H182" t="str">
            <v>47</v>
          </cell>
          <cell r="I182" t="str">
            <v>0.555</v>
          </cell>
          <cell r="J182" t="str">
            <v>0.5708</v>
          </cell>
          <cell r="K182" t="str">
            <v>0.5305</v>
          </cell>
          <cell r="L182" t="str">
            <v>0.6127</v>
          </cell>
          <cell r="M182" t="str">
            <v>0.5394</v>
          </cell>
          <cell r="N182" t="str">
            <v>0.5651</v>
          </cell>
        </row>
        <row r="183">
          <cell r="A183" t="str">
            <v>213001000091</v>
          </cell>
          <cell r="B183" t="str">
            <v>INSTITUCION EDUCATIVA DE ISLA FUERTE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42</v>
          </cell>
          <cell r="H183" t="str">
            <v>42</v>
          </cell>
          <cell r="I183" t="str">
            <v>0.58</v>
          </cell>
          <cell r="J183" t="str">
            <v>0.5503</v>
          </cell>
          <cell r="K183" t="str">
            <v>0.5147</v>
          </cell>
          <cell r="L183" t="str">
            <v>0.6128</v>
          </cell>
          <cell r="M183" t="str">
            <v>0.5715</v>
          </cell>
          <cell r="N183" t="str">
            <v>0.565</v>
          </cell>
        </row>
        <row r="184">
          <cell r="A184" t="str">
            <v>413001004703</v>
          </cell>
          <cell r="B184" t="str">
            <v>INSTITUCION EDUCATIVA DE LA BOQUILLA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331</v>
          </cell>
          <cell r="H184" t="str">
            <v>324</v>
          </cell>
          <cell r="I184" t="str">
            <v>0.5517</v>
          </cell>
          <cell r="J184" t="str">
            <v>0.5602</v>
          </cell>
          <cell r="K184" t="str">
            <v>0.5248</v>
          </cell>
          <cell r="L184" t="str">
            <v>0.6098</v>
          </cell>
          <cell r="M184" t="str">
            <v>0.593</v>
          </cell>
          <cell r="N184" t="str">
            <v>0.564</v>
          </cell>
        </row>
        <row r="185">
          <cell r="A185" t="str">
            <v>313001028829</v>
          </cell>
          <cell r="B185" t="str">
            <v>FUNDACION INSTITUCION EDUCATIVA FUNASER - Sede Única</v>
          </cell>
          <cell r="C185" t="str">
            <v>Establecimiento</v>
          </cell>
          <cell r="D185" t="str">
            <v>CARTAGENA DE INDIAS (BOLIVAR)</v>
          </cell>
          <cell r="E185" t="str">
            <v>NO OFICIAL</v>
          </cell>
          <cell r="F185" t="str">
            <v>D</v>
          </cell>
          <cell r="G185" t="str">
            <v>59</v>
          </cell>
          <cell r="H185" t="str">
            <v>56</v>
          </cell>
          <cell r="I185" t="str">
            <v>0.5274</v>
          </cell>
          <cell r="J185" t="str">
            <v>0.5472</v>
          </cell>
          <cell r="K185" t="str">
            <v>0.5532</v>
          </cell>
          <cell r="L185" t="str">
            <v>0.6161</v>
          </cell>
          <cell r="M185" t="str">
            <v>0.5501</v>
          </cell>
          <cell r="N185" t="str">
            <v>0.5601</v>
          </cell>
        </row>
        <row r="186">
          <cell r="A186" t="str">
            <v>313001029396</v>
          </cell>
          <cell r="B186" t="str">
            <v>INSTITUCION EDUCATIVA CLEMENTE MANUEL ZABAL - Sede Única</v>
          </cell>
          <cell r="C186" t="str">
            <v>Establecimiento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493</v>
          </cell>
          <cell r="H186" t="str">
            <v>479</v>
          </cell>
          <cell r="I186" t="str">
            <v>0.5543</v>
          </cell>
          <cell r="J186" t="str">
            <v>0.5563</v>
          </cell>
          <cell r="K186" t="str">
            <v>0.5178</v>
          </cell>
          <cell r="L186" t="str">
            <v>0.5979</v>
          </cell>
          <cell r="M186" t="str">
            <v>0.5624</v>
          </cell>
          <cell r="N186" t="str">
            <v>0.557</v>
          </cell>
        </row>
        <row r="187">
          <cell r="A187" t="str">
            <v>113001000739</v>
          </cell>
          <cell r="B187" t="str">
            <v>INSTITUCION EDUCATIVA ANA MARIA VELEZ DE TRUJILLO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236</v>
          </cell>
          <cell r="H187" t="str">
            <v>221</v>
          </cell>
          <cell r="I187" t="str">
            <v>0.5544</v>
          </cell>
          <cell r="J187" t="str">
            <v>0.5519</v>
          </cell>
          <cell r="K187" t="str">
            <v>0.5096</v>
          </cell>
          <cell r="L187" t="str">
            <v>0.5981</v>
          </cell>
          <cell r="M187" t="str">
            <v>0.5629</v>
          </cell>
          <cell r="N187" t="str">
            <v>0.5542</v>
          </cell>
        </row>
        <row r="188">
          <cell r="A188" t="str">
            <v>313001013431</v>
          </cell>
          <cell r="B188" t="str">
            <v>CORP INST PROGRESO SOCIAL (ANTES INST. MIXTO LOS PAYASITOS - Sede Única</v>
          </cell>
          <cell r="C188" t="str">
            <v>Establecimiento</v>
          </cell>
          <cell r="D188" t="str">
            <v>CARTAGENA DE INDIAS (BOLIVAR)</v>
          </cell>
          <cell r="E188" t="str">
            <v>NO OFICIAL</v>
          </cell>
          <cell r="F188" t="str">
            <v>D</v>
          </cell>
          <cell r="G188" t="str">
            <v>70</v>
          </cell>
          <cell r="H188" t="str">
            <v>69</v>
          </cell>
          <cell r="I188" t="str">
            <v>0.5352</v>
          </cell>
          <cell r="J188" t="str">
            <v>0.5438</v>
          </cell>
          <cell r="K188" t="str">
            <v>0.5151</v>
          </cell>
          <cell r="L188" t="str">
            <v>0.6146</v>
          </cell>
          <cell r="M188" t="str">
            <v>0.5773</v>
          </cell>
          <cell r="N188" t="str">
            <v>0.5541</v>
          </cell>
        </row>
        <row r="189">
          <cell r="A189" t="str">
            <v>113001000160</v>
          </cell>
          <cell r="B189" t="str">
            <v>INSTITUCION EDUCATIVA CORAZON DE MARIA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198</v>
          </cell>
          <cell r="H189" t="str">
            <v>189</v>
          </cell>
          <cell r="I189" t="str">
            <v>0.5435</v>
          </cell>
          <cell r="J189" t="str">
            <v>0.5561</v>
          </cell>
          <cell r="K189" t="str">
            <v>0.5063</v>
          </cell>
          <cell r="L189" t="str">
            <v>0.5966</v>
          </cell>
          <cell r="M189" t="str">
            <v>0.5665</v>
          </cell>
          <cell r="N189" t="str">
            <v>0.5519</v>
          </cell>
        </row>
        <row r="190">
          <cell r="A190" t="str">
            <v>213001001292</v>
          </cell>
          <cell r="B190" t="str">
            <v>INSTITUCION ETNOEDUCATIVA DE SANTA ANA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135</v>
          </cell>
          <cell r="H190" t="str">
            <v>135</v>
          </cell>
          <cell r="I190" t="str">
            <v>0.5393</v>
          </cell>
          <cell r="J190" t="str">
            <v>0.5475</v>
          </cell>
          <cell r="K190" t="str">
            <v>0.5038</v>
          </cell>
          <cell r="L190" t="str">
            <v>0.6011</v>
          </cell>
          <cell r="M190" t="str">
            <v>0.5826</v>
          </cell>
          <cell r="N190" t="str">
            <v>0.5506</v>
          </cell>
        </row>
        <row r="191">
          <cell r="A191" t="str">
            <v>213001000075</v>
          </cell>
          <cell r="B191" t="str">
            <v>INSTITUCION EDUCATIVA PUERTO REY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75</v>
          </cell>
          <cell r="H191" t="str">
            <v>74</v>
          </cell>
          <cell r="I191" t="str">
            <v>0.5363</v>
          </cell>
          <cell r="J191" t="str">
            <v>0.5287</v>
          </cell>
          <cell r="K191" t="str">
            <v>0.5116</v>
          </cell>
          <cell r="L191" t="str">
            <v>0.5912</v>
          </cell>
          <cell r="M191" t="str">
            <v>0.5301</v>
          </cell>
          <cell r="N191" t="str">
            <v>0.541</v>
          </cell>
        </row>
        <row r="192">
          <cell r="A192" t="str">
            <v>213001001942</v>
          </cell>
          <cell r="B192" t="str">
            <v>INSTITUCION EDUCATIVA LUIS FELIPE CABRERA DE BARU - Sede Única</v>
          </cell>
          <cell r="C192" t="str">
            <v>Establecimiento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128</v>
          </cell>
          <cell r="H192" t="str">
            <v>127</v>
          </cell>
          <cell r="I192" t="str">
            <v>0.5102</v>
          </cell>
          <cell r="J192" t="str">
            <v>0.541</v>
          </cell>
          <cell r="K192" t="str">
            <v>0.5155</v>
          </cell>
          <cell r="L192" t="str">
            <v>0.5904</v>
          </cell>
          <cell r="M192" t="str">
            <v>0.5571</v>
          </cell>
          <cell r="N192" t="str">
            <v>0.5406</v>
          </cell>
        </row>
        <row r="193">
          <cell r="A193" t="str">
            <v>213001027020</v>
          </cell>
          <cell r="B193" t="str">
            <v>INSTITUCION EDUCATIVA DOMINGO BENKOS BIOHO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185</v>
          </cell>
          <cell r="H193" t="str">
            <v>181</v>
          </cell>
          <cell r="I193" t="str">
            <v>0.5212</v>
          </cell>
          <cell r="J193" t="str">
            <v>0.5484</v>
          </cell>
          <cell r="K193" t="str">
            <v>0.5005</v>
          </cell>
          <cell r="L193" t="str">
            <v>0.5793</v>
          </cell>
          <cell r="M193" t="str">
            <v>0.5492</v>
          </cell>
          <cell r="N193" t="str">
            <v>0.5383</v>
          </cell>
        </row>
        <row r="194">
          <cell r="A194" t="str">
            <v>313001013571</v>
          </cell>
          <cell r="B194" t="str">
            <v>CENT. EDUC. Y COMUNITARIO NELSON MANDELA - Sede Única</v>
          </cell>
          <cell r="C194" t="str">
            <v>Establecimiento</v>
          </cell>
          <cell r="D194" t="str">
            <v>CARTAGENA DE INDIAS (BOLIVAR)</v>
          </cell>
          <cell r="E194" t="str">
            <v>NO OFICIAL</v>
          </cell>
          <cell r="F194" t="str">
            <v>D</v>
          </cell>
          <cell r="G194" t="str">
            <v>10</v>
          </cell>
          <cell r="H194" t="str">
            <v>9</v>
          </cell>
          <cell r="I194" t="str">
            <v>0.5371</v>
          </cell>
          <cell r="J194" t="str">
            <v>0.5442</v>
          </cell>
          <cell r="K194" t="str">
            <v>0.493</v>
          </cell>
          <cell r="L194" t="str">
            <v>0.5636</v>
          </cell>
          <cell r="M194" t="str">
            <v>0.5204</v>
          </cell>
          <cell r="N194" t="str">
            <v>0.5334</v>
          </cell>
        </row>
        <row r="195">
          <cell r="A195" t="str">
            <v>113001000143</v>
          </cell>
          <cell r="B195" t="str">
            <v>INSTITUCION EDUCATIVA ARROYO DE PIEDRA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149</v>
          </cell>
          <cell r="H195" t="str">
            <v>147</v>
          </cell>
          <cell r="I195" t="str">
            <v>0.5179</v>
          </cell>
          <cell r="J195" t="str">
            <v>0.5353</v>
          </cell>
          <cell r="K195" t="str">
            <v>0.4933</v>
          </cell>
          <cell r="L195" t="str">
            <v>0.5757</v>
          </cell>
          <cell r="M195" t="str">
            <v>0.5476</v>
          </cell>
          <cell r="N195" t="str">
            <v>0.5318</v>
          </cell>
        </row>
        <row r="196">
          <cell r="A196" t="str">
            <v>213001000083</v>
          </cell>
          <cell r="B196" t="str">
            <v>INSTITUCION EDUCATIVA ARROYO DE PIEDRA - SEDE DE PUNTA CANOA</v>
          </cell>
          <cell r="C196" t="str">
            <v>Sede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52</v>
          </cell>
          <cell r="H196" t="str">
            <v>52</v>
          </cell>
          <cell r="I196" t="str">
            <v>0.5853</v>
          </cell>
          <cell r="J196" t="str">
            <v>0.6006</v>
          </cell>
          <cell r="K196" t="str">
            <v>0.5467</v>
          </cell>
          <cell r="L196" t="str">
            <v>0.6199</v>
          </cell>
          <cell r="M196" t="str">
            <v>0.5827</v>
          </cell>
          <cell r="N196" t="str">
            <v>0.5877</v>
          </cell>
        </row>
        <row r="197">
          <cell r="A197" t="str">
            <v>113001029851</v>
          </cell>
          <cell r="B197" t="str">
            <v>INSTITUCION EDUCATIVA JORGE ARTEL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234</v>
          </cell>
          <cell r="H197" t="str">
            <v>220</v>
          </cell>
          <cell r="I197" t="str">
            <v>0.5193</v>
          </cell>
          <cell r="J197" t="str">
            <v>0.5236</v>
          </cell>
          <cell r="K197" t="str">
            <v>0.4961</v>
          </cell>
          <cell r="L197" t="str">
            <v>0.5683</v>
          </cell>
          <cell r="M197" t="str">
            <v>0.5275</v>
          </cell>
          <cell r="N197" t="str">
            <v>0.5269</v>
          </cell>
        </row>
        <row r="198">
          <cell r="A198" t="str">
            <v>213001001900</v>
          </cell>
          <cell r="B198" t="str">
            <v>INSTITUCION EDUCATIVA DE ARARCA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33</v>
          </cell>
          <cell r="H198" t="str">
            <v>31</v>
          </cell>
          <cell r="I198" t="str">
            <v>0.5194</v>
          </cell>
          <cell r="J198" t="str">
            <v>0.4931</v>
          </cell>
          <cell r="K198" t="str">
            <v>0.5033</v>
          </cell>
          <cell r="L198" t="str">
            <v>0.5561</v>
          </cell>
          <cell r="M198" t="str">
            <v>0.5478</v>
          </cell>
          <cell r="N198" t="str">
            <v>0.5203</v>
          </cell>
        </row>
        <row r="199">
          <cell r="A199" t="str">
            <v>213001001632</v>
          </cell>
          <cell r="B199" t="str">
            <v>INSTITUCION EDUCATIVA DE LETICIA - Sede Única</v>
          </cell>
          <cell r="C199" t="str">
            <v>Establecimiento</v>
          </cell>
          <cell r="D199" t="str">
            <v>CARTAGENA DE INDIAS (BOLIVAR)</v>
          </cell>
          <cell r="E199" t="str">
            <v>OFICIAL</v>
          </cell>
          <cell r="F199" t="str">
            <v>D</v>
          </cell>
          <cell r="G199" t="str">
            <v>38</v>
          </cell>
          <cell r="H199" t="str">
            <v>36</v>
          </cell>
          <cell r="I199" t="str">
            <v>0.5204</v>
          </cell>
          <cell r="J199" t="str">
            <v>0.5162</v>
          </cell>
          <cell r="K199" t="str">
            <v>0.4694</v>
          </cell>
          <cell r="L199" t="str">
            <v>0.5683</v>
          </cell>
          <cell r="M199" t="str">
            <v>0.5378</v>
          </cell>
          <cell r="N199" t="str">
            <v>0.52</v>
          </cell>
        </row>
        <row r="200">
          <cell r="A200" t="str">
            <v>113001006711</v>
          </cell>
          <cell r="B200" t="str">
            <v>INSTITUCION EDUCATIVA OMAIRA SANCHEZ GARZON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89</v>
          </cell>
          <cell r="H200" t="str">
            <v>83</v>
          </cell>
          <cell r="I200" t="str">
            <v>0.4874</v>
          </cell>
          <cell r="J200" t="str">
            <v>0.5271</v>
          </cell>
          <cell r="K200" t="str">
            <v>0.4763</v>
          </cell>
          <cell r="L200" t="str">
            <v>0.5553</v>
          </cell>
          <cell r="M200" t="str">
            <v>0.5528</v>
          </cell>
          <cell r="N200" t="str">
            <v>0.5147</v>
          </cell>
        </row>
        <row r="201">
          <cell r="A201" t="str">
            <v>213001000059</v>
          </cell>
          <cell r="B201" t="str">
            <v>INSTITUCION EDUCATIVA ISLAS DEL ROSARIO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36</v>
          </cell>
          <cell r="H201" t="str">
            <v>36</v>
          </cell>
          <cell r="I201" t="str">
            <v>0.4709</v>
          </cell>
          <cell r="J201" t="str">
            <v>0.5165</v>
          </cell>
          <cell r="K201" t="str">
            <v>0.4682</v>
          </cell>
          <cell r="L201" t="str">
            <v>0.5554</v>
          </cell>
          <cell r="M201" t="str">
            <v>0.536</v>
          </cell>
          <cell r="N201" t="str">
            <v>0.5053</v>
          </cell>
        </row>
        <row r="202">
          <cell r="A202" t="str">
            <v>213001001250</v>
          </cell>
          <cell r="B202" t="str">
            <v>INSTITUCION EDUCATIVA DE TIERRA BOMBA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144</v>
          </cell>
          <cell r="H202" t="str">
            <v>141</v>
          </cell>
          <cell r="I202" t="str">
            <v>0.4803</v>
          </cell>
          <cell r="J202" t="str">
            <v>0.5141</v>
          </cell>
          <cell r="K202" t="str">
            <v>0.4711</v>
          </cell>
          <cell r="L202" t="str">
            <v>0.5453</v>
          </cell>
          <cell r="M202" t="str">
            <v>0.5369</v>
          </cell>
          <cell r="N202" t="str">
            <v>0.5053</v>
          </cell>
        </row>
        <row r="203">
          <cell r="A203" t="str">
            <v>213001007401</v>
          </cell>
          <cell r="B203" t="str">
            <v>INSTITUCION EDUCATIVA SANTA CRUZ DEL ISLOTE - Sede Única</v>
          </cell>
          <cell r="C203" t="str">
            <v>Establecimiento</v>
          </cell>
          <cell r="D203" t="str">
            <v>CARTAGENA DE INDIAS (BOLIVAR)</v>
          </cell>
          <cell r="E203" t="str">
            <v>OFICIAL</v>
          </cell>
          <cell r="F203" t="str">
            <v>D</v>
          </cell>
          <cell r="G203" t="str">
            <v>29</v>
          </cell>
          <cell r="H203" t="str">
            <v>29</v>
          </cell>
          <cell r="I203" t="str">
            <v>0.4594</v>
          </cell>
          <cell r="J203" t="str">
            <v>0.5302</v>
          </cell>
          <cell r="K203" t="str">
            <v>0.464</v>
          </cell>
          <cell r="L203" t="str">
            <v>0.5384</v>
          </cell>
          <cell r="M203" t="str">
            <v>0.5214</v>
          </cell>
          <cell r="N203" t="str">
            <v>0.4998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4"/>
      <sheetName val="2020_4"/>
      <sheetName val="2021_1"/>
      <sheetName val="2022_1"/>
      <sheetName val="2023_1"/>
      <sheetName val="2024-1"/>
      <sheetName val="td analisis"/>
      <sheetName val="2025-2"/>
      <sheetName val="Analisis_CLAS"/>
      <sheetName val="Hoja1"/>
      <sheetName val="Hoja3"/>
      <sheetName val="consolidado totales"/>
      <sheetName val="Ana_indice"/>
      <sheetName val="MEJORARON"/>
      <sheetName val="MANTUVIERON"/>
      <sheetName val="Areas"/>
      <sheetName val="2023-2024"/>
      <sheetName val="OFI_MEJORARON"/>
    </sheetNames>
    <sheetDataSet>
      <sheetData sheetId="0">
        <row r="2">
          <cell r="A2" t="str">
            <v>313836000623</v>
          </cell>
          <cell r="B2" t="str">
            <v>ASPAEN GIMNASIO CARTAGENA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96</v>
          </cell>
          <cell r="H2" t="str">
            <v>95</v>
          </cell>
          <cell r="I2" t="str">
            <v>0.8986</v>
          </cell>
          <cell r="J2" t="str">
            <v>0.8915</v>
          </cell>
          <cell r="K2" t="str">
            <v>0.8798</v>
          </cell>
          <cell r="L2" t="str">
            <v>0.8766</v>
          </cell>
          <cell r="M2" t="str">
            <v>0.9415</v>
          </cell>
          <cell r="N2" t="str">
            <v>0.8909</v>
          </cell>
        </row>
        <row r="3">
          <cell r="A3" t="str">
            <v>313001008771</v>
          </cell>
          <cell r="B3" t="str">
            <v>COL.  GIMN. MOMPIANO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56</v>
          </cell>
          <cell r="H3" t="str">
            <v>55</v>
          </cell>
          <cell r="I3" t="str">
            <v>0.8935</v>
          </cell>
          <cell r="J3" t="str">
            <v>0.8723</v>
          </cell>
          <cell r="K3" t="str">
            <v>0.8904</v>
          </cell>
          <cell r="L3" t="str">
            <v>0.8796</v>
          </cell>
          <cell r="M3" t="str">
            <v>0.9203</v>
          </cell>
          <cell r="N3" t="str">
            <v>0.8868</v>
          </cell>
        </row>
        <row r="4">
          <cell r="A4" t="str">
            <v>313001005748</v>
          </cell>
          <cell r="B4" t="str">
            <v>GIMNASIO ALTAIR DE CARTAGENA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121</v>
          </cell>
          <cell r="H4" t="str">
            <v>120</v>
          </cell>
          <cell r="I4" t="str">
            <v>0.8819</v>
          </cell>
          <cell r="J4" t="str">
            <v>0.8789</v>
          </cell>
          <cell r="K4" t="str">
            <v>0.8763</v>
          </cell>
          <cell r="L4" t="str">
            <v>0.8779</v>
          </cell>
          <cell r="M4" t="str">
            <v>0.9313</v>
          </cell>
          <cell r="N4" t="str">
            <v>0.8828</v>
          </cell>
        </row>
        <row r="5">
          <cell r="A5" t="str">
            <v>313001004768</v>
          </cell>
          <cell r="B5" t="str">
            <v>COLEGIO BRITANICO DE CARTAGENA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73</v>
          </cell>
          <cell r="H5" t="str">
            <v>71</v>
          </cell>
          <cell r="I5" t="str">
            <v>0.8682</v>
          </cell>
          <cell r="J5" t="str">
            <v>0.8683</v>
          </cell>
          <cell r="K5" t="str">
            <v>0.88</v>
          </cell>
          <cell r="L5" t="str">
            <v>0.8741</v>
          </cell>
          <cell r="M5" t="str">
            <v>0.9497</v>
          </cell>
          <cell r="N5" t="str">
            <v>0.8786</v>
          </cell>
        </row>
        <row r="6">
          <cell r="A6" t="str">
            <v>313001007058</v>
          </cell>
          <cell r="B6" t="str">
            <v>CENTRO DE EDUCACION EL RECREO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79</v>
          </cell>
          <cell r="H6" t="str">
            <v>79</v>
          </cell>
          <cell r="I6" t="str">
            <v>0.886</v>
          </cell>
          <cell r="J6" t="str">
            <v>0.8557</v>
          </cell>
          <cell r="K6" t="str">
            <v>0.8553</v>
          </cell>
          <cell r="L6" t="str">
            <v>0.8727</v>
          </cell>
          <cell r="M6" t="str">
            <v>0.8864</v>
          </cell>
          <cell r="N6" t="str">
            <v>0.8689</v>
          </cell>
        </row>
        <row r="7">
          <cell r="A7" t="str">
            <v>313836000348</v>
          </cell>
          <cell r="B7" t="str">
            <v>ASPAEN GIMNASIO CARTAGENA DE INDIAS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91</v>
          </cell>
          <cell r="H7" t="str">
            <v>79</v>
          </cell>
          <cell r="I7" t="str">
            <v>0.8654</v>
          </cell>
          <cell r="J7" t="str">
            <v>0.8604</v>
          </cell>
          <cell r="K7" t="str">
            <v>0.8574</v>
          </cell>
          <cell r="L7" t="str">
            <v>0.8594</v>
          </cell>
          <cell r="M7" t="str">
            <v>0.9422</v>
          </cell>
          <cell r="N7" t="str">
            <v>0.8669</v>
          </cell>
        </row>
        <row r="8">
          <cell r="A8" t="str">
            <v>313001012515</v>
          </cell>
          <cell r="B8" t="str">
            <v>CORPORACION EDUCATIVA LA CONCEPCION (COL)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32</v>
          </cell>
          <cell r="H8" t="str">
            <v>32</v>
          </cell>
          <cell r="I8" t="str">
            <v>0.8839</v>
          </cell>
          <cell r="J8" t="str">
            <v>0.8528</v>
          </cell>
          <cell r="K8" t="str">
            <v>0.8568</v>
          </cell>
          <cell r="L8" t="str">
            <v>0.8579</v>
          </cell>
          <cell r="M8" t="str">
            <v>0.9017</v>
          </cell>
          <cell r="N8" t="str">
            <v>0.8658</v>
          </cell>
        </row>
        <row r="9">
          <cell r="A9" t="str">
            <v>313001006485</v>
          </cell>
          <cell r="B9" t="str">
            <v>CORPORACION EDUCATIVA COLEGIO ALTER ALTERIS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93</v>
          </cell>
          <cell r="H9" t="str">
            <v>93</v>
          </cell>
          <cell r="I9" t="str">
            <v>0.8637</v>
          </cell>
          <cell r="J9" t="str">
            <v>0.8559</v>
          </cell>
          <cell r="K9" t="str">
            <v>0.8526</v>
          </cell>
          <cell r="L9" t="str">
            <v>0.8673</v>
          </cell>
          <cell r="M9" t="str">
            <v>0.9003</v>
          </cell>
          <cell r="N9" t="str">
            <v>0.863</v>
          </cell>
        </row>
        <row r="10">
          <cell r="A10" t="str">
            <v>313001003931</v>
          </cell>
          <cell r="B10" t="str">
            <v>COLEGIO JORGE WASHINGTON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140</v>
          </cell>
          <cell r="H10" t="str">
            <v>130</v>
          </cell>
          <cell r="I10" t="str">
            <v>0.8687</v>
          </cell>
          <cell r="J10" t="str">
            <v>0.8543</v>
          </cell>
          <cell r="K10" t="str">
            <v>0.8474</v>
          </cell>
          <cell r="L10" t="str">
            <v>0.8526</v>
          </cell>
          <cell r="M10" t="str">
            <v>0.9479</v>
          </cell>
          <cell r="N10" t="str">
            <v>0.8629</v>
          </cell>
        </row>
        <row r="11">
          <cell r="A11" t="str">
            <v>313001008429</v>
          </cell>
          <cell r="B11" t="str">
            <v>CENT. DE ENSE?ANZA PRECOZ  NUEVO MUNDO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25</v>
          </cell>
          <cell r="H11" t="str">
            <v>25</v>
          </cell>
          <cell r="I11" t="str">
            <v>0.8696</v>
          </cell>
          <cell r="J11" t="str">
            <v>0.8578</v>
          </cell>
          <cell r="K11" t="str">
            <v>0.8464</v>
          </cell>
          <cell r="L11" t="str">
            <v>0.8732</v>
          </cell>
          <cell r="M11" t="str">
            <v>0.8721</v>
          </cell>
          <cell r="N11" t="str">
            <v>0.8625</v>
          </cell>
        </row>
        <row r="12">
          <cell r="A12" t="str">
            <v>313001002277</v>
          </cell>
          <cell r="B12" t="str">
            <v>COL.  MONTESSORI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169</v>
          </cell>
          <cell r="H12" t="str">
            <v>156</v>
          </cell>
          <cell r="I12" t="str">
            <v>0.8402</v>
          </cell>
          <cell r="J12" t="str">
            <v>0.8234</v>
          </cell>
          <cell r="K12" t="str">
            <v>0.8483</v>
          </cell>
          <cell r="L12" t="str">
            <v>0.8489</v>
          </cell>
          <cell r="M12" t="str">
            <v>0.92</v>
          </cell>
          <cell r="N12" t="str">
            <v>0.8464</v>
          </cell>
        </row>
        <row r="13">
          <cell r="A13" t="str">
            <v>313001000592</v>
          </cell>
          <cell r="B13" t="str">
            <v>GIMN. LUJAN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47</v>
          </cell>
          <cell r="H13" t="str">
            <v>47</v>
          </cell>
          <cell r="I13" t="str">
            <v>0.8587</v>
          </cell>
          <cell r="J13" t="str">
            <v>0.8269</v>
          </cell>
          <cell r="K13" t="str">
            <v>0.8261</v>
          </cell>
          <cell r="L13" t="str">
            <v>0.8584</v>
          </cell>
          <cell r="M13" t="str">
            <v>0.8449</v>
          </cell>
          <cell r="N13" t="str">
            <v>0.8427</v>
          </cell>
        </row>
        <row r="14">
          <cell r="A14" t="str">
            <v>313001013651</v>
          </cell>
          <cell r="B14" t="str">
            <v>COLEGIO INTEGRAL DEL NORTE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63</v>
          </cell>
          <cell r="H14" t="str">
            <v>63</v>
          </cell>
          <cell r="I14" t="str">
            <v>0.852</v>
          </cell>
          <cell r="J14" t="str">
            <v>0.831</v>
          </cell>
          <cell r="K14" t="str">
            <v>0.8364</v>
          </cell>
          <cell r="L14" t="str">
            <v>0.8497</v>
          </cell>
          <cell r="M14" t="str">
            <v>0.8188</v>
          </cell>
          <cell r="N14" t="str">
            <v>0.8405</v>
          </cell>
        </row>
        <row r="15">
          <cell r="A15" t="str">
            <v>313001005705</v>
          </cell>
          <cell r="B15" t="str">
            <v>COLEGIO INTERNACIONAL CARTAGENA   (COL INTER SCHOOL CABAÑI)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51</v>
          </cell>
          <cell r="H15" t="str">
            <v>42</v>
          </cell>
          <cell r="I15" t="str">
            <v>0.8359</v>
          </cell>
          <cell r="J15" t="str">
            <v>0.8329</v>
          </cell>
          <cell r="K15" t="str">
            <v>0.8223</v>
          </cell>
          <cell r="L15" t="str">
            <v>0.8421</v>
          </cell>
          <cell r="M15" t="str">
            <v>0.9121</v>
          </cell>
          <cell r="N15" t="str">
            <v>0.8394</v>
          </cell>
        </row>
        <row r="16">
          <cell r="A16" t="str">
            <v>313001000215</v>
          </cell>
          <cell r="B16" t="str">
            <v>GIMN. NUEVA GRANADA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56</v>
          </cell>
          <cell r="H16" t="str">
            <v>56</v>
          </cell>
          <cell r="I16" t="str">
            <v>0.8364</v>
          </cell>
          <cell r="J16" t="str">
            <v>0.8292</v>
          </cell>
          <cell r="K16" t="str">
            <v>0.8288</v>
          </cell>
          <cell r="L16" t="str">
            <v>0.8377</v>
          </cell>
          <cell r="M16" t="str">
            <v>0.859</v>
          </cell>
          <cell r="N16" t="str">
            <v>0.835</v>
          </cell>
        </row>
        <row r="17">
          <cell r="A17" t="str">
            <v>313001028868</v>
          </cell>
          <cell r="B17" t="str">
            <v>COL. BILINGUE DE CARTAGENA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44</v>
          </cell>
          <cell r="H17" t="str">
            <v>44</v>
          </cell>
          <cell r="I17" t="str">
            <v>0.835</v>
          </cell>
          <cell r="J17" t="str">
            <v>0.7975</v>
          </cell>
          <cell r="K17" t="str">
            <v>0.8199</v>
          </cell>
          <cell r="L17" t="str">
            <v>0.8414</v>
          </cell>
          <cell r="M17" t="str">
            <v>0.8918</v>
          </cell>
          <cell r="N17" t="str">
            <v>0.8287</v>
          </cell>
        </row>
        <row r="18">
          <cell r="A18" t="str">
            <v>313001009328</v>
          </cell>
          <cell r="B18" t="str">
            <v>GIMN. MODERNO DE CARTAGENA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71</v>
          </cell>
          <cell r="H18" t="str">
            <v>71</v>
          </cell>
          <cell r="I18" t="str">
            <v>0.837</v>
          </cell>
          <cell r="J18" t="str">
            <v>0.804</v>
          </cell>
          <cell r="K18" t="str">
            <v>0.8139</v>
          </cell>
          <cell r="L18" t="str">
            <v>0.8204</v>
          </cell>
          <cell r="M18" t="str">
            <v>0.8555</v>
          </cell>
          <cell r="N18" t="str">
            <v>0.8216</v>
          </cell>
        </row>
        <row r="19">
          <cell r="A19" t="str">
            <v>313001000916</v>
          </cell>
          <cell r="B19" t="str">
            <v>COL. DE LA ESPERANZA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80</v>
          </cell>
          <cell r="H19" t="str">
            <v>80</v>
          </cell>
          <cell r="I19" t="str">
            <v>0.8268</v>
          </cell>
          <cell r="J19" t="str">
            <v>0.8025</v>
          </cell>
          <cell r="K19" t="str">
            <v>0.8133</v>
          </cell>
          <cell r="L19" t="str">
            <v>0.8278</v>
          </cell>
          <cell r="M19" t="str">
            <v>0.8469</v>
          </cell>
          <cell r="N19" t="str">
            <v>0.8199</v>
          </cell>
        </row>
        <row r="20">
          <cell r="A20" t="str">
            <v>313001000525</v>
          </cell>
          <cell r="B20" t="str">
            <v>COL. MIXTO LA POPA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68</v>
          </cell>
          <cell r="H20" t="str">
            <v>68</v>
          </cell>
          <cell r="I20" t="str">
            <v>0.8288</v>
          </cell>
          <cell r="J20" t="str">
            <v>0.8078</v>
          </cell>
          <cell r="K20" t="str">
            <v>0.7935</v>
          </cell>
          <cell r="L20" t="str">
            <v>0.8299</v>
          </cell>
          <cell r="M20" t="str">
            <v>0.8449</v>
          </cell>
          <cell r="N20" t="str">
            <v>0.8173</v>
          </cell>
        </row>
        <row r="21">
          <cell r="A21" t="str">
            <v>313001000541</v>
          </cell>
          <cell r="B21" t="str">
            <v>COL. LA ANUNCIACION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121</v>
          </cell>
          <cell r="H21" t="str">
            <v>121</v>
          </cell>
          <cell r="I21" t="str">
            <v>0.8102</v>
          </cell>
          <cell r="J21" t="str">
            <v>0.8028</v>
          </cell>
          <cell r="K21" t="str">
            <v>0.8102</v>
          </cell>
          <cell r="L21" t="str">
            <v>0.8316</v>
          </cell>
          <cell r="M21" t="str">
            <v>0.8263</v>
          </cell>
          <cell r="N21" t="str">
            <v>0.8147</v>
          </cell>
        </row>
        <row r="22">
          <cell r="A22" t="str">
            <v>313001001050</v>
          </cell>
          <cell r="B22" t="str">
            <v>COL. BIFFI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336</v>
          </cell>
          <cell r="H22" t="str">
            <v>334</v>
          </cell>
          <cell r="I22" t="str">
            <v>0.8026</v>
          </cell>
          <cell r="J22" t="str">
            <v>0.7922</v>
          </cell>
          <cell r="K22" t="str">
            <v>0.8198</v>
          </cell>
          <cell r="L22" t="str">
            <v>0.8291</v>
          </cell>
          <cell r="M22" t="str">
            <v>0.8193</v>
          </cell>
          <cell r="N22" t="str">
            <v>0.8116</v>
          </cell>
        </row>
        <row r="23">
          <cell r="A23" t="str">
            <v>313001003095</v>
          </cell>
          <cell r="B23" t="str">
            <v>CIUDAD ESCOLAR DE COMFENALCO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846</v>
          </cell>
          <cell r="H23" t="str">
            <v>845</v>
          </cell>
          <cell r="I23" t="str">
            <v>0.8227</v>
          </cell>
          <cell r="J23" t="str">
            <v>0.8206</v>
          </cell>
          <cell r="K23" t="str">
            <v>0.7903</v>
          </cell>
          <cell r="L23" t="str">
            <v>0.8172</v>
          </cell>
          <cell r="M23" t="str">
            <v>0.7962</v>
          </cell>
          <cell r="N23" t="str">
            <v>0.8114</v>
          </cell>
        </row>
        <row r="24">
          <cell r="A24" t="str">
            <v>313001005985</v>
          </cell>
          <cell r="B24" t="str">
            <v>COLEGIO LOS ANGELES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48</v>
          </cell>
          <cell r="H24" t="str">
            <v>46</v>
          </cell>
          <cell r="I24" t="str">
            <v>0.8486</v>
          </cell>
          <cell r="J24" t="str">
            <v>0.7967</v>
          </cell>
          <cell r="K24" t="str">
            <v>0.7837</v>
          </cell>
          <cell r="L24" t="str">
            <v>0.8097</v>
          </cell>
          <cell r="M24" t="str">
            <v>0.8254</v>
          </cell>
          <cell r="N24" t="str">
            <v>0.8109</v>
          </cell>
        </row>
        <row r="25">
          <cell r="A25" t="str">
            <v>313001006698</v>
          </cell>
          <cell r="B25" t="str">
            <v>COL. EL DIVINO SALVADOR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51</v>
          </cell>
          <cell r="H25" t="str">
            <v>50</v>
          </cell>
          <cell r="I25" t="str">
            <v>0.8355</v>
          </cell>
          <cell r="J25" t="str">
            <v>0.7916</v>
          </cell>
          <cell r="K25" t="str">
            <v>0.7779</v>
          </cell>
          <cell r="L25" t="str">
            <v>0.8108</v>
          </cell>
          <cell r="M25" t="str">
            <v>0.8343</v>
          </cell>
          <cell r="N25" t="str">
            <v>0.8063</v>
          </cell>
        </row>
        <row r="26">
          <cell r="A26" t="str">
            <v>313001000924</v>
          </cell>
          <cell r="B26" t="str">
            <v>COL. SALESIANO SAN PEDRO CLAVER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436</v>
          </cell>
          <cell r="H26" t="str">
            <v>421</v>
          </cell>
          <cell r="I26" t="str">
            <v>0.8069</v>
          </cell>
          <cell r="J26" t="str">
            <v>0.7909</v>
          </cell>
          <cell r="K26" t="str">
            <v>0.7995</v>
          </cell>
          <cell r="L26" t="str">
            <v>0.8126</v>
          </cell>
          <cell r="M26" t="str">
            <v>0.8395</v>
          </cell>
          <cell r="N26" t="str">
            <v>0.8053</v>
          </cell>
        </row>
        <row r="27">
          <cell r="A27" t="str">
            <v>313001005276</v>
          </cell>
          <cell r="B27" t="str">
            <v>COL. COMFAMILIAR C/GENA.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240</v>
          </cell>
          <cell r="H27" t="str">
            <v>237</v>
          </cell>
          <cell r="I27" t="str">
            <v>0.7986</v>
          </cell>
          <cell r="J27" t="str">
            <v>0.7918</v>
          </cell>
          <cell r="K27" t="str">
            <v>0.8062</v>
          </cell>
          <cell r="L27" t="str">
            <v>0.8236</v>
          </cell>
          <cell r="M27" t="str">
            <v>0.7944</v>
          </cell>
          <cell r="N27" t="str">
            <v>0.8042</v>
          </cell>
        </row>
        <row r="28">
          <cell r="A28" t="str">
            <v>313001029523</v>
          </cell>
          <cell r="B28" t="str">
            <v>GIMN. BILINGÜE ALTAMAR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96</v>
          </cell>
          <cell r="H28" t="str">
            <v>92</v>
          </cell>
          <cell r="I28" t="str">
            <v>0.7943</v>
          </cell>
          <cell r="J28" t="str">
            <v>0.8046</v>
          </cell>
          <cell r="K28" t="str">
            <v>0.7748</v>
          </cell>
          <cell r="L28" t="str">
            <v>0.8165</v>
          </cell>
          <cell r="M28" t="str">
            <v>0.873</v>
          </cell>
          <cell r="N28" t="str">
            <v>0.8034</v>
          </cell>
        </row>
        <row r="29">
          <cell r="A29" t="str">
            <v>313001001165</v>
          </cell>
          <cell r="B29" t="str">
            <v>COL. EL CARMELO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36</v>
          </cell>
          <cell r="H29" t="str">
            <v>36</v>
          </cell>
          <cell r="I29" t="str">
            <v>0.7953</v>
          </cell>
          <cell r="J29" t="str">
            <v>0.7857</v>
          </cell>
          <cell r="K29" t="str">
            <v>0.7903</v>
          </cell>
          <cell r="L29" t="str">
            <v>0.816</v>
          </cell>
          <cell r="M29" t="str">
            <v>0.879</v>
          </cell>
          <cell r="N29" t="str">
            <v>0.8031</v>
          </cell>
        </row>
        <row r="30">
          <cell r="A30" t="str">
            <v>313001007091</v>
          </cell>
          <cell r="B30" t="str">
            <v>COL. MODERNO DEL NORTE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229</v>
          </cell>
          <cell r="H30" t="str">
            <v>228</v>
          </cell>
          <cell r="I30" t="str">
            <v>0.8076</v>
          </cell>
          <cell r="J30" t="str">
            <v>0.8177</v>
          </cell>
          <cell r="K30" t="str">
            <v>0.7837</v>
          </cell>
          <cell r="L30" t="str">
            <v>0.8063</v>
          </cell>
          <cell r="M30" t="str">
            <v>0.7898</v>
          </cell>
          <cell r="N30" t="str">
            <v>0.8027</v>
          </cell>
        </row>
        <row r="31">
          <cell r="A31" t="str">
            <v>313001002421</v>
          </cell>
          <cell r="B31" t="str">
            <v>COL. NAVAL DE CRESPO - Sede Única</v>
          </cell>
          <cell r="C31" t="str">
            <v>Establecimiento</v>
          </cell>
          <cell r="D31" t="str">
            <v>CARTAGENA DE INDIAS (BOLIVAR)</v>
          </cell>
          <cell r="E31" t="str">
            <v>OFICIAL</v>
          </cell>
          <cell r="F31" t="str">
            <v>A+</v>
          </cell>
          <cell r="G31" t="str">
            <v>88</v>
          </cell>
          <cell r="H31" t="str">
            <v>88</v>
          </cell>
          <cell r="I31" t="str">
            <v>0.8005</v>
          </cell>
          <cell r="J31" t="str">
            <v>0.7993</v>
          </cell>
          <cell r="K31" t="str">
            <v>0.785</v>
          </cell>
          <cell r="L31" t="str">
            <v>0.8084</v>
          </cell>
          <cell r="M31" t="str">
            <v>0.7953</v>
          </cell>
          <cell r="N31" t="str">
            <v>0.7981</v>
          </cell>
        </row>
        <row r="32">
          <cell r="A32" t="str">
            <v>313001000622</v>
          </cell>
          <cell r="B32" t="str">
            <v>COL. DE LA SALLE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310</v>
          </cell>
          <cell r="H32" t="str">
            <v>308</v>
          </cell>
          <cell r="I32" t="str">
            <v>0.8002</v>
          </cell>
          <cell r="J32" t="str">
            <v>0.7835</v>
          </cell>
          <cell r="K32" t="str">
            <v>0.7757</v>
          </cell>
          <cell r="L32" t="str">
            <v>0.8122</v>
          </cell>
          <cell r="M32" t="str">
            <v>0.8566</v>
          </cell>
          <cell r="N32" t="str">
            <v>0.7978</v>
          </cell>
        </row>
        <row r="33">
          <cell r="A33" t="str">
            <v>313001029353</v>
          </cell>
          <cell r="B33" t="str">
            <v>CORPORACION BEVERLY HILLS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41</v>
          </cell>
          <cell r="H33" t="str">
            <v>39</v>
          </cell>
          <cell r="I33" t="str">
            <v>0.7909</v>
          </cell>
          <cell r="J33" t="str">
            <v>0.7468</v>
          </cell>
          <cell r="K33" t="str">
            <v>0.7826</v>
          </cell>
          <cell r="L33" t="str">
            <v>0.8066</v>
          </cell>
          <cell r="M33" t="str">
            <v>0.8319</v>
          </cell>
          <cell r="N33" t="str">
            <v>0.7856</v>
          </cell>
        </row>
        <row r="34">
          <cell r="A34" t="str">
            <v>313001012281</v>
          </cell>
          <cell r="B34" t="str">
            <v>COL. SANTO TOMAS DE AQUINO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35</v>
          </cell>
          <cell r="H34" t="str">
            <v>35</v>
          </cell>
          <cell r="I34" t="str">
            <v>0.7801</v>
          </cell>
          <cell r="J34" t="str">
            <v>0.7807</v>
          </cell>
          <cell r="K34" t="str">
            <v>0.7649</v>
          </cell>
          <cell r="L34" t="str">
            <v>0.7999</v>
          </cell>
          <cell r="M34" t="str">
            <v>0.8158</v>
          </cell>
          <cell r="N34" t="str">
            <v>0.7841</v>
          </cell>
        </row>
        <row r="35">
          <cell r="A35" t="str">
            <v>313001001190</v>
          </cell>
          <cell r="B35" t="str">
            <v>CORPORACION COLEGIO LATINOAMERICANO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93</v>
          </cell>
          <cell r="H35" t="str">
            <v>83</v>
          </cell>
          <cell r="I35" t="str">
            <v>0.7672</v>
          </cell>
          <cell r="J35" t="str">
            <v>0.7983</v>
          </cell>
          <cell r="K35" t="str">
            <v>0.7578</v>
          </cell>
          <cell r="L35" t="str">
            <v>0.8061</v>
          </cell>
          <cell r="M35" t="str">
            <v>0.8042</v>
          </cell>
          <cell r="N35" t="str">
            <v>0.784</v>
          </cell>
        </row>
        <row r="36">
          <cell r="A36" t="str">
            <v>313001001076</v>
          </cell>
          <cell r="B36" t="str">
            <v>COL. NTRA. SE?ORA DE LA CANDELARIA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164</v>
          </cell>
          <cell r="H36" t="str">
            <v>164</v>
          </cell>
          <cell r="I36" t="str">
            <v>0.7725</v>
          </cell>
          <cell r="J36" t="str">
            <v>0.7718</v>
          </cell>
          <cell r="K36" t="str">
            <v>0.7612</v>
          </cell>
          <cell r="L36" t="str">
            <v>0.8062</v>
          </cell>
          <cell r="M36" t="str">
            <v>0.8006</v>
          </cell>
          <cell r="N36" t="str">
            <v>0.7797</v>
          </cell>
        </row>
        <row r="37">
          <cell r="A37" t="str">
            <v>313001007872</v>
          </cell>
          <cell r="B37" t="str">
            <v>GIMNASIO CERVANTES DE CARTAGENA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224</v>
          </cell>
          <cell r="H37" t="str">
            <v>221</v>
          </cell>
          <cell r="I37" t="str">
            <v>0.7619</v>
          </cell>
          <cell r="J37" t="str">
            <v>0.77</v>
          </cell>
          <cell r="K37" t="str">
            <v>0.7777</v>
          </cell>
          <cell r="L37" t="str">
            <v>0.7988</v>
          </cell>
          <cell r="M37" t="str">
            <v>0.7593</v>
          </cell>
          <cell r="N37" t="str">
            <v>0.7757</v>
          </cell>
        </row>
        <row r="38">
          <cell r="A38" t="str">
            <v>313001000975</v>
          </cell>
          <cell r="B38" t="str">
            <v>COL. EUCARISTICO NTRA. SRA. DEL CARMEN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138</v>
          </cell>
          <cell r="H38" t="str">
            <v>138</v>
          </cell>
          <cell r="I38" t="str">
            <v>0.7928</v>
          </cell>
          <cell r="J38" t="str">
            <v>0.7535</v>
          </cell>
          <cell r="K38" t="str">
            <v>0.7442</v>
          </cell>
          <cell r="L38" t="str">
            <v>0.792</v>
          </cell>
          <cell r="M38" t="str">
            <v>0.8002</v>
          </cell>
          <cell r="N38" t="str">
            <v>0.7729</v>
          </cell>
        </row>
        <row r="39">
          <cell r="A39" t="str">
            <v>313001001068</v>
          </cell>
          <cell r="B39" t="str">
            <v>COL. EUCARISTICO DE SANTA TERESA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</v>
          </cell>
          <cell r="G39" t="str">
            <v>159</v>
          </cell>
          <cell r="H39" t="str">
            <v>141</v>
          </cell>
          <cell r="I39" t="str">
            <v>0.7665</v>
          </cell>
          <cell r="J39" t="str">
            <v>0.749</v>
          </cell>
          <cell r="K39" t="str">
            <v>0.7489</v>
          </cell>
          <cell r="L39" t="str">
            <v>0.789</v>
          </cell>
          <cell r="M39" t="str">
            <v>0.8389</v>
          </cell>
          <cell r="N39" t="str">
            <v>0.7692</v>
          </cell>
        </row>
        <row r="40">
          <cell r="A40" t="str">
            <v>113001003053</v>
          </cell>
          <cell r="B40" t="str">
            <v>INSTITUCION EDUCATIVA SOLEDAD ACOSTA DE SAMPER - Sede Única</v>
          </cell>
          <cell r="C40" t="str">
            <v>Establecimiento</v>
          </cell>
          <cell r="D40" t="str">
            <v>CARTAGENA DE INDIAS (BOLIVAR)</v>
          </cell>
          <cell r="E40" t="str">
            <v>OFICIAL</v>
          </cell>
          <cell r="F40" t="str">
            <v>A</v>
          </cell>
          <cell r="G40" t="str">
            <v>970</v>
          </cell>
          <cell r="H40" t="str">
            <v>964</v>
          </cell>
          <cell r="I40" t="str">
            <v>0.7585</v>
          </cell>
          <cell r="J40" t="str">
            <v>0.7556</v>
          </cell>
          <cell r="K40" t="str">
            <v>0.7645</v>
          </cell>
          <cell r="L40" t="str">
            <v>0.788</v>
          </cell>
          <cell r="M40" t="str">
            <v>0.7513</v>
          </cell>
          <cell r="N40" t="str">
            <v>0.7655</v>
          </cell>
        </row>
        <row r="41">
          <cell r="A41" t="str">
            <v>313001008399</v>
          </cell>
          <cell r="B41" t="str">
            <v>CENTRO EDUCATIVO LAS PALMERAS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67</v>
          </cell>
          <cell r="H41" t="str">
            <v>67</v>
          </cell>
          <cell r="I41" t="str">
            <v>0.7655</v>
          </cell>
          <cell r="J41" t="str">
            <v>0.7499</v>
          </cell>
          <cell r="K41" t="str">
            <v>0.7394</v>
          </cell>
          <cell r="L41" t="str">
            <v>0.7885</v>
          </cell>
          <cell r="M41" t="str">
            <v>0.7329</v>
          </cell>
          <cell r="N41" t="str">
            <v>0.7587</v>
          </cell>
        </row>
        <row r="42">
          <cell r="A42" t="str">
            <v>313001009361</v>
          </cell>
          <cell r="B42" t="str">
            <v>COL. MODELO DE LA COSTA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</v>
          </cell>
          <cell r="G42" t="str">
            <v>54</v>
          </cell>
          <cell r="H42" t="str">
            <v>53</v>
          </cell>
          <cell r="I42" t="str">
            <v>0.7272</v>
          </cell>
          <cell r="J42" t="str">
            <v>0.7366</v>
          </cell>
          <cell r="K42" t="str">
            <v>0.7621</v>
          </cell>
          <cell r="L42" t="str">
            <v>0.7785</v>
          </cell>
          <cell r="M42" t="str">
            <v>0.7704</v>
          </cell>
          <cell r="N42" t="str">
            <v>0.7526</v>
          </cell>
        </row>
        <row r="43">
          <cell r="A43" t="str">
            <v>313001000240</v>
          </cell>
          <cell r="B43" t="str">
            <v>INST. EDUC. NUEVA AMERICA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101</v>
          </cell>
          <cell r="H43" t="str">
            <v>93</v>
          </cell>
          <cell r="I43" t="str">
            <v>0.7442</v>
          </cell>
          <cell r="J43" t="str">
            <v>0.7652</v>
          </cell>
          <cell r="K43" t="str">
            <v>0.7209</v>
          </cell>
          <cell r="L43" t="str">
            <v>0.7665</v>
          </cell>
          <cell r="M43" t="str">
            <v>0.7568</v>
          </cell>
          <cell r="N43" t="str">
            <v>0.7498</v>
          </cell>
        </row>
        <row r="44">
          <cell r="A44" t="str">
            <v>113001001719</v>
          </cell>
          <cell r="B44" t="str">
            <v>INSTITUCION EDUCATIVA PROMOCION SOCIAL DE C/GENA.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463</v>
          </cell>
          <cell r="H44" t="str">
            <v>458</v>
          </cell>
          <cell r="I44" t="str">
            <v>0.7499</v>
          </cell>
          <cell r="J44" t="str">
            <v>0.7367</v>
          </cell>
          <cell r="K44" t="str">
            <v>0.7139</v>
          </cell>
          <cell r="L44" t="str">
            <v>0.7729</v>
          </cell>
          <cell r="M44" t="str">
            <v>0.7247</v>
          </cell>
          <cell r="N44" t="str">
            <v>0.7419</v>
          </cell>
        </row>
        <row r="45">
          <cell r="A45" t="str">
            <v>113001003771</v>
          </cell>
          <cell r="B45" t="str">
            <v>INSTITUCION EDUCATIVA LAS GAVIOTAS - Sede Única</v>
          </cell>
          <cell r="C45" t="str">
            <v>Establecimiento</v>
          </cell>
          <cell r="D45" t="str">
            <v>CARTAGENA DE INDIAS (BOLIVAR)</v>
          </cell>
          <cell r="E45" t="str">
            <v>OFICIAL</v>
          </cell>
          <cell r="F45" t="str">
            <v>A</v>
          </cell>
          <cell r="G45" t="str">
            <v>314</v>
          </cell>
          <cell r="H45" t="str">
            <v>308</v>
          </cell>
          <cell r="I45" t="str">
            <v>0.7457</v>
          </cell>
          <cell r="J45" t="str">
            <v>0.7436</v>
          </cell>
          <cell r="K45" t="str">
            <v>0.7112</v>
          </cell>
          <cell r="L45" t="str">
            <v>0.7586</v>
          </cell>
          <cell r="M45" t="str">
            <v>0.7143</v>
          </cell>
          <cell r="N45" t="str">
            <v>0.7378</v>
          </cell>
        </row>
        <row r="46">
          <cell r="A46" t="str">
            <v>313001005098</v>
          </cell>
          <cell r="B46" t="str">
            <v>COL. TRINITARIO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229</v>
          </cell>
          <cell r="H46" t="str">
            <v>227</v>
          </cell>
          <cell r="I46" t="str">
            <v>0.731</v>
          </cell>
          <cell r="J46" t="str">
            <v>0.706</v>
          </cell>
          <cell r="K46" t="str">
            <v>0.7183</v>
          </cell>
          <cell r="L46" t="str">
            <v>0.7727</v>
          </cell>
          <cell r="M46" t="str">
            <v>0.7668</v>
          </cell>
          <cell r="N46" t="str">
            <v>0.7347</v>
          </cell>
        </row>
        <row r="47">
          <cell r="A47" t="str">
            <v>313001002251</v>
          </cell>
          <cell r="B47" t="str">
            <v>COL. NTRA. SRA. DE FATIMA DE LA POL NAL - Sede Única</v>
          </cell>
          <cell r="C47" t="str">
            <v>Establecimiento</v>
          </cell>
          <cell r="D47" t="str">
            <v>CARTAGENA DE INDIAS (BOLIVAR)</v>
          </cell>
          <cell r="E47" t="str">
            <v>OFICIAL</v>
          </cell>
          <cell r="F47" t="str">
            <v>A</v>
          </cell>
          <cell r="G47" t="str">
            <v>89</v>
          </cell>
          <cell r="H47" t="str">
            <v>87</v>
          </cell>
          <cell r="I47" t="str">
            <v>0.714</v>
          </cell>
          <cell r="J47" t="str">
            <v>0.7335</v>
          </cell>
          <cell r="K47" t="str">
            <v>0.7275</v>
          </cell>
          <cell r="L47" t="str">
            <v>0.7574</v>
          </cell>
          <cell r="M47" t="str">
            <v>0.7516</v>
          </cell>
          <cell r="N47" t="str">
            <v>0.7345</v>
          </cell>
        </row>
        <row r="48">
          <cell r="A48" t="str">
            <v>113001013814</v>
          </cell>
          <cell r="B48" t="str">
            <v>INSTITUCION EDUCATIVA BERTHA GEDEON DE BALADI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236</v>
          </cell>
          <cell r="H48" t="str">
            <v>228</v>
          </cell>
          <cell r="I48" t="str">
            <v>0.7447</v>
          </cell>
          <cell r="J48" t="str">
            <v>0.7321</v>
          </cell>
          <cell r="K48" t="str">
            <v>0.6902</v>
          </cell>
          <cell r="L48" t="str">
            <v>0.7612</v>
          </cell>
          <cell r="M48" t="str">
            <v>0.741</v>
          </cell>
          <cell r="N48" t="str">
            <v>0.7328</v>
          </cell>
        </row>
        <row r="49">
          <cell r="A49" t="str">
            <v>313001013279</v>
          </cell>
          <cell r="B49" t="str">
            <v>INSTITUTO SIGMUND FREUD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177</v>
          </cell>
          <cell r="H49" t="str">
            <v>177</v>
          </cell>
          <cell r="I49" t="str">
            <v>0.7151</v>
          </cell>
          <cell r="J49" t="str">
            <v>0.7192</v>
          </cell>
          <cell r="K49" t="str">
            <v>0.7035</v>
          </cell>
          <cell r="L49" t="str">
            <v>0.7559</v>
          </cell>
          <cell r="M49" t="str">
            <v>0.7545</v>
          </cell>
          <cell r="N49" t="str">
            <v>0.7258</v>
          </cell>
        </row>
        <row r="50">
          <cell r="A50" t="str">
            <v>313001029337</v>
          </cell>
          <cell r="B50" t="str">
            <v>COLEGIO GORETTI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83</v>
          </cell>
          <cell r="H50" t="str">
            <v>76</v>
          </cell>
          <cell r="I50" t="str">
            <v>0.692</v>
          </cell>
          <cell r="J50" t="str">
            <v>0.7127</v>
          </cell>
          <cell r="K50" t="str">
            <v>0.7268</v>
          </cell>
          <cell r="L50" t="str">
            <v>0.7574</v>
          </cell>
          <cell r="M50" t="str">
            <v>0.7502</v>
          </cell>
          <cell r="N50" t="str">
            <v>0.7244</v>
          </cell>
        </row>
        <row r="51">
          <cell r="A51" t="str">
            <v>113001003061</v>
          </cell>
          <cell r="B51" t="str">
            <v>INSTITUCION EDUCATIVA HERMANO ANTONIO RAMOS DE LA SALLE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A</v>
          </cell>
          <cell r="G51" t="str">
            <v>195</v>
          </cell>
          <cell r="H51" t="str">
            <v>183</v>
          </cell>
          <cell r="I51" t="str">
            <v>0.7293</v>
          </cell>
          <cell r="J51" t="str">
            <v>0.7038</v>
          </cell>
          <cell r="K51" t="str">
            <v>0.6928</v>
          </cell>
          <cell r="L51" t="str">
            <v>0.7641</v>
          </cell>
          <cell r="M51" t="str">
            <v>0.739</v>
          </cell>
          <cell r="N51" t="str">
            <v>0.7237</v>
          </cell>
        </row>
        <row r="52">
          <cell r="A52" t="str">
            <v>313001002714</v>
          </cell>
          <cell r="B52" t="str">
            <v>INSTITUCION EDUCATIVA MARIA AUXILIADORA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A</v>
          </cell>
          <cell r="G52" t="str">
            <v>121</v>
          </cell>
          <cell r="H52" t="str">
            <v>120</v>
          </cell>
          <cell r="I52" t="str">
            <v>0.7178</v>
          </cell>
          <cell r="J52" t="str">
            <v>0.7176</v>
          </cell>
          <cell r="K52" t="str">
            <v>0.6973</v>
          </cell>
          <cell r="L52" t="str">
            <v>0.7548</v>
          </cell>
          <cell r="M52" t="str">
            <v>0.7171</v>
          </cell>
          <cell r="N52" t="str">
            <v>0.7215</v>
          </cell>
        </row>
        <row r="53">
          <cell r="A53" t="str">
            <v>113001002979</v>
          </cell>
          <cell r="B53" t="str">
            <v>INSTITUCION EDUCATIVA LA MILAGROSA - Sede Única</v>
          </cell>
          <cell r="C53" t="str">
            <v>Establecimiento</v>
          </cell>
          <cell r="D53" t="str">
            <v>CARTAGENA DE INDIAS (BOLIVAR)</v>
          </cell>
          <cell r="E53" t="str">
            <v>OFICIAL</v>
          </cell>
          <cell r="F53" t="str">
            <v>B</v>
          </cell>
          <cell r="G53" t="str">
            <v>77</v>
          </cell>
          <cell r="H53" t="str">
            <v>74</v>
          </cell>
          <cell r="I53" t="str">
            <v>0.7033</v>
          </cell>
          <cell r="J53" t="str">
            <v>0.7007</v>
          </cell>
          <cell r="K53" t="str">
            <v>0.7315</v>
          </cell>
          <cell r="L53" t="str">
            <v>0.7443</v>
          </cell>
          <cell r="M53" t="str">
            <v>0.6967</v>
          </cell>
          <cell r="N53" t="str">
            <v>0.7182</v>
          </cell>
        </row>
        <row r="54">
          <cell r="A54" t="str">
            <v>313001005845</v>
          </cell>
          <cell r="B54" t="str">
            <v>COL PILAR DEL SABER (ANTES JARD. INF. PIOLIN) - Sede Única</v>
          </cell>
          <cell r="C54" t="str">
            <v>Establecimiento</v>
          </cell>
          <cell r="D54" t="str">
            <v>CARTAGENA DE INDIAS (BOLIVAR)</v>
          </cell>
          <cell r="E54" t="str">
            <v>NO OFICIAL</v>
          </cell>
          <cell r="F54" t="str">
            <v>B</v>
          </cell>
          <cell r="G54" t="str">
            <v>39</v>
          </cell>
          <cell r="H54" t="str">
            <v>39</v>
          </cell>
          <cell r="I54" t="str">
            <v>0.6998</v>
          </cell>
          <cell r="J54" t="str">
            <v>0.694</v>
          </cell>
          <cell r="K54" t="str">
            <v>0.7018</v>
          </cell>
          <cell r="L54" t="str">
            <v>0.7643</v>
          </cell>
          <cell r="M54" t="str">
            <v>0.7499</v>
          </cell>
          <cell r="N54" t="str">
            <v>0.7177</v>
          </cell>
        </row>
        <row r="55">
          <cell r="A55" t="str">
            <v>313001012876</v>
          </cell>
          <cell r="B55" t="str">
            <v>CORPORACION EDUCATIVA INSTITUTO GUADALUPE 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B</v>
          </cell>
          <cell r="G55" t="str">
            <v>36</v>
          </cell>
          <cell r="H55" t="str">
            <v>34</v>
          </cell>
          <cell r="I55" t="str">
            <v>0.6879</v>
          </cell>
          <cell r="J55" t="str">
            <v>0.6858</v>
          </cell>
          <cell r="K55" t="str">
            <v>0.7072</v>
          </cell>
          <cell r="L55" t="str">
            <v>0.7643</v>
          </cell>
          <cell r="M55" t="str">
            <v>0.76</v>
          </cell>
          <cell r="N55" t="str">
            <v>0.715</v>
          </cell>
        </row>
        <row r="56">
          <cell r="A56" t="str">
            <v>313001005136</v>
          </cell>
          <cell r="B56" t="str">
            <v>COLEGIO ANTARES DE CARTAGENA (JAR.INF DISNEYL.)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58</v>
          </cell>
          <cell r="H56" t="str">
            <v>55</v>
          </cell>
          <cell r="I56" t="str">
            <v>0.6925</v>
          </cell>
          <cell r="J56" t="str">
            <v>0.6755</v>
          </cell>
          <cell r="K56" t="str">
            <v>0.693</v>
          </cell>
          <cell r="L56" t="str">
            <v>0.7497</v>
          </cell>
          <cell r="M56" t="str">
            <v>0.8166</v>
          </cell>
          <cell r="N56" t="str">
            <v>0.7114</v>
          </cell>
        </row>
        <row r="57">
          <cell r="A57" t="str">
            <v>313001006639</v>
          </cell>
          <cell r="B57" t="str">
            <v>INST. SOLEDAD VIVES DE JOLI (ANTES J. I LOS CAPULLITOS)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B</v>
          </cell>
          <cell r="G57" t="str">
            <v>102</v>
          </cell>
          <cell r="H57" t="str">
            <v>101</v>
          </cell>
          <cell r="I57" t="str">
            <v>0.706</v>
          </cell>
          <cell r="J57" t="str">
            <v>0.6988</v>
          </cell>
          <cell r="K57" t="str">
            <v>0.6823</v>
          </cell>
          <cell r="L57" t="str">
            <v>0.7443</v>
          </cell>
          <cell r="M57" t="str">
            <v>0.702</v>
          </cell>
          <cell r="N57" t="str">
            <v>0.7074</v>
          </cell>
        </row>
        <row r="58">
          <cell r="A58" t="str">
            <v>313001000568</v>
          </cell>
          <cell r="B58" t="str">
            <v>ESCUELAS PROFESIONALES SALESIANAS - Sede Única</v>
          </cell>
          <cell r="C58" t="str">
            <v>Establecimiento</v>
          </cell>
          <cell r="D58" t="str">
            <v>CARTAGENA DE INDIAS (BOLIVAR)</v>
          </cell>
          <cell r="E58" t="str">
            <v>OFICIAL</v>
          </cell>
          <cell r="F58" t="str">
            <v>B</v>
          </cell>
          <cell r="G58" t="str">
            <v>327</v>
          </cell>
          <cell r="H58" t="str">
            <v>327</v>
          </cell>
          <cell r="I58" t="str">
            <v>0.7126</v>
          </cell>
          <cell r="J58" t="str">
            <v>0.7094</v>
          </cell>
          <cell r="K58" t="str">
            <v>0.6745</v>
          </cell>
          <cell r="L58" t="str">
            <v>0.738</v>
          </cell>
          <cell r="M58" t="str">
            <v>0.6895</v>
          </cell>
          <cell r="N58" t="str">
            <v>0.7072</v>
          </cell>
        </row>
        <row r="59">
          <cell r="A59" t="str">
            <v>413001007648</v>
          </cell>
          <cell r="B59" t="str">
            <v>COL. CAMINO DEL CORAL DE C/GENA.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B</v>
          </cell>
          <cell r="G59" t="str">
            <v>149</v>
          </cell>
          <cell r="H59" t="str">
            <v>140</v>
          </cell>
          <cell r="I59" t="str">
            <v>0.6905</v>
          </cell>
          <cell r="J59" t="str">
            <v>0.6737</v>
          </cell>
          <cell r="K59" t="str">
            <v>0.6895</v>
          </cell>
          <cell r="L59" t="str">
            <v>0.759</v>
          </cell>
          <cell r="M59" t="str">
            <v>0.7327</v>
          </cell>
          <cell r="N59" t="str">
            <v>0.7055</v>
          </cell>
        </row>
        <row r="60">
          <cell r="A60" t="str">
            <v>313001006337</v>
          </cell>
          <cell r="B60" t="str">
            <v>INST. EL LABRADOR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B</v>
          </cell>
          <cell r="G60" t="str">
            <v>148</v>
          </cell>
          <cell r="H60" t="str">
            <v>143</v>
          </cell>
          <cell r="I60" t="str">
            <v>0.7052</v>
          </cell>
          <cell r="J60" t="str">
            <v>0.6806</v>
          </cell>
          <cell r="K60" t="str">
            <v>0.677</v>
          </cell>
          <cell r="L60" t="str">
            <v>0.7354</v>
          </cell>
          <cell r="M60" t="str">
            <v>0.7267</v>
          </cell>
          <cell r="N60" t="str">
            <v>0.7016</v>
          </cell>
        </row>
        <row r="61">
          <cell r="A61" t="str">
            <v>313001003117</v>
          </cell>
          <cell r="B61" t="str">
            <v>CORP INST. CIRY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80</v>
          </cell>
          <cell r="H61" t="str">
            <v>79</v>
          </cell>
          <cell r="I61" t="str">
            <v>0.7041</v>
          </cell>
          <cell r="J61" t="str">
            <v>0.7084</v>
          </cell>
          <cell r="K61" t="str">
            <v>0.6655</v>
          </cell>
          <cell r="L61" t="str">
            <v>0.7306</v>
          </cell>
          <cell r="M61" t="str">
            <v>0.6911</v>
          </cell>
          <cell r="N61" t="str">
            <v>0.7013</v>
          </cell>
        </row>
        <row r="62">
          <cell r="A62" t="str">
            <v>313001005411</v>
          </cell>
          <cell r="B62" t="str">
            <v>COLEGIO FERNANDEZ GUTIERREZ DE PIÑERES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B</v>
          </cell>
          <cell r="G62" t="str">
            <v>74</v>
          </cell>
          <cell r="H62" t="str">
            <v>71</v>
          </cell>
          <cell r="I62" t="str">
            <v>0.6731</v>
          </cell>
          <cell r="J62" t="str">
            <v>0.6785</v>
          </cell>
          <cell r="K62" t="str">
            <v>0.6817</v>
          </cell>
          <cell r="L62" t="str">
            <v>0.7399</v>
          </cell>
          <cell r="M62" t="str">
            <v>0.7772</v>
          </cell>
          <cell r="N62" t="str">
            <v>0.6997</v>
          </cell>
        </row>
        <row r="63">
          <cell r="A63" t="str">
            <v>313001002307</v>
          </cell>
          <cell r="B63" t="str">
            <v>COL. ADVENTISTA DE C/GENA.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79</v>
          </cell>
          <cell r="H63" t="str">
            <v>77</v>
          </cell>
          <cell r="I63" t="str">
            <v>0.702</v>
          </cell>
          <cell r="J63" t="str">
            <v>0.6979</v>
          </cell>
          <cell r="K63" t="str">
            <v>0.6633</v>
          </cell>
          <cell r="L63" t="str">
            <v>0.7447</v>
          </cell>
          <cell r="M63" t="str">
            <v>0.6668</v>
          </cell>
          <cell r="N63" t="str">
            <v>0.6993</v>
          </cell>
        </row>
        <row r="64">
          <cell r="A64" t="str">
            <v>313001027199</v>
          </cell>
          <cell r="B64" t="str">
            <v>COL. SUE?OS Y OPORTUNIDADES JESUS MAESTRO - Sede Única</v>
          </cell>
          <cell r="C64" t="str">
            <v>Establecimiento</v>
          </cell>
          <cell r="D64" t="str">
            <v>CARTAGENA DE INDIAS (BOLIVAR)</v>
          </cell>
          <cell r="E64" t="str">
            <v>OFICIAL</v>
          </cell>
          <cell r="F64" t="str">
            <v>B</v>
          </cell>
          <cell r="G64" t="str">
            <v>203</v>
          </cell>
          <cell r="H64" t="str">
            <v>201</v>
          </cell>
          <cell r="I64" t="str">
            <v>0.7214</v>
          </cell>
          <cell r="J64" t="str">
            <v>0.6884</v>
          </cell>
          <cell r="K64" t="str">
            <v>0.6636</v>
          </cell>
          <cell r="L64" t="str">
            <v>0.7303</v>
          </cell>
          <cell r="M64" t="str">
            <v>0.6531</v>
          </cell>
          <cell r="N64" t="str">
            <v>0.6973</v>
          </cell>
        </row>
        <row r="65">
          <cell r="A65" t="str">
            <v>313001002340</v>
          </cell>
          <cell r="B65" t="str">
            <v>INST. COLOMBO BOLIVARIANO - Sede Única</v>
          </cell>
          <cell r="C65" t="str">
            <v>Establecimiento</v>
          </cell>
          <cell r="D65" t="str">
            <v>CARTAGENA DE INDIAS (BOLIVAR)</v>
          </cell>
          <cell r="E65" t="str">
            <v>NO OFICIAL</v>
          </cell>
          <cell r="F65" t="str">
            <v>B</v>
          </cell>
          <cell r="G65" t="str">
            <v>176</v>
          </cell>
          <cell r="H65" t="str">
            <v>170</v>
          </cell>
          <cell r="I65" t="str">
            <v>0.6906</v>
          </cell>
          <cell r="J65" t="str">
            <v>0.6717</v>
          </cell>
          <cell r="K65" t="str">
            <v>0.6721</v>
          </cell>
          <cell r="L65" t="str">
            <v>0.7432</v>
          </cell>
          <cell r="M65" t="str">
            <v>0.724</v>
          </cell>
          <cell r="N65" t="str">
            <v>0.6967</v>
          </cell>
        </row>
        <row r="66">
          <cell r="A66" t="str">
            <v>113001000321</v>
          </cell>
          <cell r="B66" t="str">
            <v>INSTITUCION EDUCATIVA LUIS C GALAN SARMIENTO - Sede Única</v>
          </cell>
          <cell r="C66" t="str">
            <v>Establecimiento</v>
          </cell>
          <cell r="D66" t="str">
            <v>CARTAGENA DE INDIAS (BOLIVAR)</v>
          </cell>
          <cell r="E66" t="str">
            <v>OFICIAL</v>
          </cell>
          <cell r="F66" t="str">
            <v>B</v>
          </cell>
          <cell r="G66" t="str">
            <v>120</v>
          </cell>
          <cell r="H66" t="str">
            <v>119</v>
          </cell>
          <cell r="I66" t="str">
            <v>0.6911</v>
          </cell>
          <cell r="J66" t="str">
            <v>0.694</v>
          </cell>
          <cell r="K66" t="str">
            <v>0.6799</v>
          </cell>
          <cell r="L66" t="str">
            <v>0.7376</v>
          </cell>
          <cell r="M66" t="str">
            <v>0.6475</v>
          </cell>
          <cell r="N66" t="str">
            <v>0.6966</v>
          </cell>
        </row>
        <row r="67">
          <cell r="A67" t="str">
            <v>313001006701</v>
          </cell>
          <cell r="B67" t="str">
            <v>COL. MILITAR ALMIRANTE COLON - Sede Única</v>
          </cell>
          <cell r="C67" t="str">
            <v>Establecimiento</v>
          </cell>
          <cell r="D67" t="str">
            <v>CARTAGENA DE INDIAS (BOLIVAR)</v>
          </cell>
          <cell r="E67" t="str">
            <v>NO OFICIAL</v>
          </cell>
          <cell r="F67" t="str">
            <v>B</v>
          </cell>
          <cell r="G67" t="str">
            <v>1635</v>
          </cell>
          <cell r="H67" t="str">
            <v>1597</v>
          </cell>
          <cell r="I67" t="str">
            <v>0.6977</v>
          </cell>
          <cell r="J67" t="str">
            <v>0.6849</v>
          </cell>
          <cell r="K67" t="str">
            <v>0.6687</v>
          </cell>
          <cell r="L67" t="str">
            <v>0.7338</v>
          </cell>
          <cell r="M67" t="str">
            <v>0.6894</v>
          </cell>
          <cell r="N67" t="str">
            <v>0.6958</v>
          </cell>
        </row>
        <row r="68">
          <cell r="A68" t="str">
            <v>113001001484</v>
          </cell>
          <cell r="B68" t="str">
            <v>INSTITUCION EDUCATIVA MERCEDES ABREGO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533</v>
          </cell>
          <cell r="H68" t="str">
            <v>515</v>
          </cell>
          <cell r="I68" t="str">
            <v>0.7022</v>
          </cell>
          <cell r="J68" t="str">
            <v>0.6812</v>
          </cell>
          <cell r="K68" t="str">
            <v>0.6714</v>
          </cell>
          <cell r="L68" t="str">
            <v>0.7307</v>
          </cell>
          <cell r="M68" t="str">
            <v>0.689</v>
          </cell>
          <cell r="N68" t="str">
            <v>0.6958</v>
          </cell>
        </row>
        <row r="69">
          <cell r="A69" t="str">
            <v>313001012892</v>
          </cell>
          <cell r="B69" t="str">
            <v>INST. DOCENTE DEL CARIBE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269</v>
          </cell>
          <cell r="H69" t="str">
            <v>246</v>
          </cell>
          <cell r="I69" t="str">
            <v>0.6906</v>
          </cell>
          <cell r="J69" t="str">
            <v>0.6693</v>
          </cell>
          <cell r="K69" t="str">
            <v>0.6898</v>
          </cell>
          <cell r="L69" t="str">
            <v>0.7221</v>
          </cell>
          <cell r="M69" t="str">
            <v>0.6859</v>
          </cell>
          <cell r="N69" t="str">
            <v>0.6924</v>
          </cell>
        </row>
        <row r="70">
          <cell r="A70" t="str">
            <v>313001029680</v>
          </cell>
          <cell r="B70" t="str">
            <v>CENTRO EDUCATIVO INTEGRAL MODERNO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31</v>
          </cell>
          <cell r="H70" t="str">
            <v>31</v>
          </cell>
          <cell r="I70" t="str">
            <v>0.6828</v>
          </cell>
          <cell r="J70" t="str">
            <v>0.6802</v>
          </cell>
          <cell r="K70" t="str">
            <v>0.6666</v>
          </cell>
          <cell r="L70" t="str">
            <v>0.7322</v>
          </cell>
          <cell r="M70" t="str">
            <v>0.7092</v>
          </cell>
          <cell r="N70" t="str">
            <v>0.6919</v>
          </cell>
        </row>
        <row r="71">
          <cell r="A71" t="str">
            <v>113001002057</v>
          </cell>
          <cell r="B71" t="str">
            <v>INSTITUCION EDUCATIVA SOLEDAD ROMAN DE NU?EZ - Sede Única</v>
          </cell>
          <cell r="C71" t="str">
            <v>Establecimiento</v>
          </cell>
          <cell r="D71" t="str">
            <v>CARTAGENA DE INDIAS (BOLIVAR)</v>
          </cell>
          <cell r="E71" t="str">
            <v>OFICIAL</v>
          </cell>
          <cell r="F71" t="str">
            <v>B</v>
          </cell>
          <cell r="G71" t="str">
            <v>362</v>
          </cell>
          <cell r="H71" t="str">
            <v>343</v>
          </cell>
          <cell r="I71" t="str">
            <v>0.7024</v>
          </cell>
          <cell r="J71" t="str">
            <v>0.6889</v>
          </cell>
          <cell r="K71" t="str">
            <v>0.6578</v>
          </cell>
          <cell r="L71" t="str">
            <v>0.7176</v>
          </cell>
          <cell r="M71" t="str">
            <v>0.69</v>
          </cell>
          <cell r="N71" t="str">
            <v>0.6916</v>
          </cell>
        </row>
        <row r="72">
          <cell r="A72" t="str">
            <v>113001006800</v>
          </cell>
          <cell r="B72" t="str">
            <v>INSTITUCION EDUCATIVA 20 DE JULIO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172</v>
          </cell>
          <cell r="H72" t="str">
            <v>172</v>
          </cell>
          <cell r="I72" t="str">
            <v>0.683</v>
          </cell>
          <cell r="J72" t="str">
            <v>0.6971</v>
          </cell>
          <cell r="K72" t="str">
            <v>0.6687</v>
          </cell>
          <cell r="L72" t="str">
            <v>0.7235</v>
          </cell>
          <cell r="M72" t="str">
            <v>0.6457</v>
          </cell>
          <cell r="N72" t="str">
            <v>0.6894</v>
          </cell>
        </row>
        <row r="73">
          <cell r="A73" t="str">
            <v>313001008526</v>
          </cell>
          <cell r="B73" t="str">
            <v>INST. SAN ISIDRO LABRADOR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103</v>
          </cell>
          <cell r="H73" t="str">
            <v>101</v>
          </cell>
          <cell r="I73" t="str">
            <v>0.6942</v>
          </cell>
          <cell r="J73" t="str">
            <v>0.67</v>
          </cell>
          <cell r="K73" t="str">
            <v>0.6598</v>
          </cell>
          <cell r="L73" t="str">
            <v>0.7276</v>
          </cell>
          <cell r="M73" t="str">
            <v>0.6895</v>
          </cell>
          <cell r="N73" t="str">
            <v>0.688</v>
          </cell>
        </row>
        <row r="74">
          <cell r="A74" t="str">
            <v>113001012788</v>
          </cell>
          <cell r="B74" t="str">
            <v>INSTITUCION EDUCATIVA CIUDAD DE TUNJA - Sede Única</v>
          </cell>
          <cell r="C74" t="str">
            <v>Establecimiento</v>
          </cell>
          <cell r="D74" t="str">
            <v>CARTAGENA DE INDIAS (BOLIVAR)</v>
          </cell>
          <cell r="E74" t="str">
            <v>OFICIAL</v>
          </cell>
          <cell r="F74" t="str">
            <v>B</v>
          </cell>
          <cell r="G74" t="str">
            <v>135</v>
          </cell>
          <cell r="H74" t="str">
            <v>130</v>
          </cell>
          <cell r="I74" t="str">
            <v>0.7018</v>
          </cell>
          <cell r="J74" t="str">
            <v>0.687</v>
          </cell>
          <cell r="K74" t="str">
            <v>0.6516</v>
          </cell>
          <cell r="L74" t="str">
            <v>0.7138</v>
          </cell>
          <cell r="M74" t="str">
            <v>0.6783</v>
          </cell>
          <cell r="N74" t="str">
            <v>0.6878</v>
          </cell>
        </row>
        <row r="75">
          <cell r="A75" t="str">
            <v>313001001181</v>
          </cell>
          <cell r="B75" t="str">
            <v>COL. NTRA. SRA. DE LA CONSOLATA - Sede Única</v>
          </cell>
          <cell r="C75" t="str">
            <v>Establecimiento</v>
          </cell>
          <cell r="D75" t="str">
            <v>CARTAGENA DE INDIAS (BOLIVAR)</v>
          </cell>
          <cell r="E75" t="str">
            <v>OFICIAL</v>
          </cell>
          <cell r="F75" t="str">
            <v>B</v>
          </cell>
          <cell r="G75" t="str">
            <v>456</v>
          </cell>
          <cell r="H75" t="str">
            <v>445</v>
          </cell>
          <cell r="I75" t="str">
            <v>0.6979</v>
          </cell>
          <cell r="J75" t="str">
            <v>0.6652</v>
          </cell>
          <cell r="K75" t="str">
            <v>0.6501</v>
          </cell>
          <cell r="L75" t="str">
            <v>0.733</v>
          </cell>
          <cell r="M75" t="str">
            <v>0.6803</v>
          </cell>
          <cell r="N75" t="str">
            <v>0.6861</v>
          </cell>
        </row>
        <row r="76">
          <cell r="A76" t="str">
            <v>113001000348</v>
          </cell>
          <cell r="B76" t="str">
            <v>INSTITUCION EDUCATIVA AMBIENTALISTA DE CARTAGENA - Sede Única</v>
          </cell>
          <cell r="C76" t="str">
            <v>Establecimiento</v>
          </cell>
          <cell r="D76" t="str">
            <v>CARTAGENA DE INDIAS (BOLIVAR)</v>
          </cell>
          <cell r="E76" t="str">
            <v>OFICIAL</v>
          </cell>
          <cell r="F76" t="str">
            <v>B</v>
          </cell>
          <cell r="G76" t="str">
            <v>365</v>
          </cell>
          <cell r="H76" t="str">
            <v>341</v>
          </cell>
          <cell r="I76" t="str">
            <v>0.6837</v>
          </cell>
          <cell r="J76" t="str">
            <v>0.689</v>
          </cell>
          <cell r="K76" t="str">
            <v>0.6565</v>
          </cell>
          <cell r="L76" t="str">
            <v>0.7187</v>
          </cell>
          <cell r="M76" t="str">
            <v>0.6546</v>
          </cell>
          <cell r="N76" t="str">
            <v>0.6845</v>
          </cell>
        </row>
        <row r="77">
          <cell r="A77" t="str">
            <v>313001003842</v>
          </cell>
          <cell r="B77" t="str">
            <v>COL. GONZALO JIMENEZ DE QUEZADA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86</v>
          </cell>
          <cell r="H77" t="str">
            <v>85</v>
          </cell>
          <cell r="I77" t="str">
            <v>0.6756</v>
          </cell>
          <cell r="J77" t="str">
            <v>0.6675</v>
          </cell>
          <cell r="K77" t="str">
            <v>0.6555</v>
          </cell>
          <cell r="L77" t="str">
            <v>0.734</v>
          </cell>
          <cell r="M77" t="str">
            <v>0.698</v>
          </cell>
          <cell r="N77" t="str">
            <v>0.6843</v>
          </cell>
        </row>
        <row r="78">
          <cell r="A78" t="str">
            <v>313001029981</v>
          </cell>
          <cell r="B78" t="str">
            <v>COLEGIO JOSÉ MARÍA GARCÍA TOLEDO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75</v>
          </cell>
          <cell r="H78" t="str">
            <v>74</v>
          </cell>
          <cell r="I78" t="str">
            <v>0.6693</v>
          </cell>
          <cell r="J78" t="str">
            <v>0.6737</v>
          </cell>
          <cell r="K78" t="str">
            <v>0.6656</v>
          </cell>
          <cell r="L78" t="str">
            <v>0.7219</v>
          </cell>
          <cell r="M78" t="str">
            <v>0.6843</v>
          </cell>
          <cell r="N78" t="str">
            <v>0.6828</v>
          </cell>
        </row>
        <row r="79">
          <cell r="A79" t="str">
            <v>313001007619</v>
          </cell>
          <cell r="B79" t="str">
            <v>CORPORACION INST. EDUC. DEL SOCORRO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B</v>
          </cell>
          <cell r="G79" t="str">
            <v>61</v>
          </cell>
          <cell r="H79" t="str">
            <v>60</v>
          </cell>
          <cell r="I79" t="str">
            <v>0.6726</v>
          </cell>
          <cell r="J79" t="str">
            <v>0.676</v>
          </cell>
          <cell r="K79" t="str">
            <v>0.6508</v>
          </cell>
          <cell r="L79" t="str">
            <v>0.7271</v>
          </cell>
          <cell r="M79" t="str">
            <v>0.6947</v>
          </cell>
          <cell r="N79" t="str">
            <v>0.6826</v>
          </cell>
        </row>
        <row r="80">
          <cell r="A80" t="str">
            <v>313001000045</v>
          </cell>
          <cell r="B80" t="str">
            <v>CORP. COL. CRISTO REY - Sede Única</v>
          </cell>
          <cell r="C80" t="str">
            <v>Establecimiento</v>
          </cell>
          <cell r="D80" t="str">
            <v>CARTAGENA (BOLIVAR)</v>
          </cell>
          <cell r="E80" t="str">
            <v>NO OFICIAL</v>
          </cell>
          <cell r="F80" t="str">
            <v>B</v>
          </cell>
          <cell r="G80" t="str">
            <v>41</v>
          </cell>
          <cell r="H80" t="str">
            <v>36</v>
          </cell>
          <cell r="I80" t="str">
            <v>0.6678</v>
          </cell>
          <cell r="J80" t="str">
            <v>0.6799</v>
          </cell>
          <cell r="K80" t="str">
            <v>0.6912</v>
          </cell>
          <cell r="L80" t="str">
            <v>0.6769</v>
          </cell>
          <cell r="M80" t="str">
            <v>0.7183</v>
          </cell>
          <cell r="N80" t="str">
            <v>0.682</v>
          </cell>
        </row>
        <row r="81">
          <cell r="A81" t="str">
            <v>313001008879</v>
          </cell>
          <cell r="B81" t="str">
            <v>INST. PESTALOZZI - Sede Única</v>
          </cell>
          <cell r="C81" t="str">
            <v>Establecimiento</v>
          </cell>
          <cell r="D81" t="str">
            <v>CARTAGENA (BOLIVAR)</v>
          </cell>
          <cell r="E81" t="str">
            <v>NO OFICIAL</v>
          </cell>
          <cell r="F81" t="str">
            <v>B</v>
          </cell>
          <cell r="G81" t="str">
            <v>98</v>
          </cell>
          <cell r="H81" t="str">
            <v>95</v>
          </cell>
          <cell r="I81" t="str">
            <v>0.6672</v>
          </cell>
          <cell r="J81" t="str">
            <v>0.675</v>
          </cell>
          <cell r="K81" t="str">
            <v>0.6646</v>
          </cell>
          <cell r="L81" t="str">
            <v>0.7028</v>
          </cell>
          <cell r="M81" t="str">
            <v>0.7036</v>
          </cell>
          <cell r="N81" t="str">
            <v>0.6794</v>
          </cell>
        </row>
        <row r="82">
          <cell r="A82" t="str">
            <v>313001007244</v>
          </cell>
          <cell r="B82" t="str">
            <v>INST. JUAN JACOBO ROUSSEAU NO.2 - Sede Única</v>
          </cell>
          <cell r="C82" t="str">
            <v>Establecimiento</v>
          </cell>
          <cell r="D82" t="str">
            <v>CARTAGENA DE INDIAS (BOLIVAR)</v>
          </cell>
          <cell r="E82" t="str">
            <v>NO OFICIAL</v>
          </cell>
          <cell r="F82" t="str">
            <v>B</v>
          </cell>
          <cell r="G82" t="str">
            <v>43</v>
          </cell>
          <cell r="H82" t="str">
            <v>42</v>
          </cell>
          <cell r="I82" t="str">
            <v>0.6533</v>
          </cell>
          <cell r="J82" t="str">
            <v>0.6787</v>
          </cell>
          <cell r="K82" t="str">
            <v>0.6496</v>
          </cell>
          <cell r="L82" t="str">
            <v>0.7224</v>
          </cell>
          <cell r="M82" t="str">
            <v>0.7173</v>
          </cell>
          <cell r="N82" t="str">
            <v>0.6792</v>
          </cell>
        </row>
        <row r="83">
          <cell r="A83" t="str">
            <v>113001000771</v>
          </cell>
          <cell r="B83" t="str">
            <v>INSTITUCION EDUCATIVA CAMILO TORRES DEL POZON - Sede Única</v>
          </cell>
          <cell r="C83" t="str">
            <v>Establecimiento</v>
          </cell>
          <cell r="D83" t="str">
            <v>CARTAGENA DE INDIAS (BOLIVAR)</v>
          </cell>
          <cell r="E83" t="str">
            <v>OFICIAL</v>
          </cell>
          <cell r="F83" t="str">
            <v>B</v>
          </cell>
          <cell r="G83" t="str">
            <v>368</v>
          </cell>
          <cell r="H83" t="str">
            <v>360</v>
          </cell>
          <cell r="I83" t="str">
            <v>0.668</v>
          </cell>
          <cell r="J83" t="str">
            <v>0.6669</v>
          </cell>
          <cell r="K83" t="str">
            <v>0.6495</v>
          </cell>
          <cell r="L83" t="str">
            <v>0.7168</v>
          </cell>
          <cell r="M83" t="str">
            <v>0.6494</v>
          </cell>
          <cell r="N83" t="str">
            <v>0.6733</v>
          </cell>
        </row>
        <row r="84">
          <cell r="A84" t="str">
            <v>113001029893</v>
          </cell>
          <cell r="B84" t="str">
            <v>I.E. ROSEDAL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B</v>
          </cell>
          <cell r="G84" t="str">
            <v>235</v>
          </cell>
          <cell r="H84" t="str">
            <v>228</v>
          </cell>
          <cell r="I84" t="str">
            <v>0.6748</v>
          </cell>
          <cell r="J84" t="str">
            <v>0.6683</v>
          </cell>
          <cell r="K84" t="str">
            <v>0.6236</v>
          </cell>
          <cell r="L84" t="str">
            <v>0.719</v>
          </cell>
          <cell r="M84" t="str">
            <v>0.6948</v>
          </cell>
          <cell r="N84" t="str">
            <v>0.6732</v>
          </cell>
        </row>
        <row r="85">
          <cell r="A85" t="str">
            <v>113001012508</v>
          </cell>
          <cell r="B85" t="str">
            <v>ESCUELA NORMAL SUPERIOR DE CARTAGENA DE INDIAS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B</v>
          </cell>
          <cell r="G85" t="str">
            <v>351</v>
          </cell>
          <cell r="H85" t="str">
            <v>343</v>
          </cell>
          <cell r="I85" t="str">
            <v>0.6433</v>
          </cell>
          <cell r="J85" t="str">
            <v>0.6536</v>
          </cell>
          <cell r="K85" t="str">
            <v>0.6655</v>
          </cell>
          <cell r="L85" t="str">
            <v>0.7235</v>
          </cell>
          <cell r="M85" t="str">
            <v>0.6874</v>
          </cell>
          <cell r="N85" t="str">
            <v>0.6727</v>
          </cell>
        </row>
        <row r="86">
          <cell r="A86" t="str">
            <v>113001007857</v>
          </cell>
          <cell r="B86" t="str">
            <v>INSTITUCION EDUCATIVA LA LIBERTAD - Sede Única</v>
          </cell>
          <cell r="C86" t="str">
            <v>Establecimiento</v>
          </cell>
          <cell r="D86" t="str">
            <v>CARTAGENA DE INDIAS (BOLIVAR)</v>
          </cell>
          <cell r="E86" t="str">
            <v>OFICIAL</v>
          </cell>
          <cell r="F86" t="str">
            <v>B</v>
          </cell>
          <cell r="G86" t="str">
            <v>201</v>
          </cell>
          <cell r="H86" t="str">
            <v>190</v>
          </cell>
          <cell r="I86" t="str">
            <v>0.6687</v>
          </cell>
          <cell r="J86" t="str">
            <v>0.6923</v>
          </cell>
          <cell r="K86" t="str">
            <v>0.6424</v>
          </cell>
          <cell r="L86" t="str">
            <v>0.6954</v>
          </cell>
          <cell r="M86" t="str">
            <v>0.6469</v>
          </cell>
          <cell r="N86" t="str">
            <v>0.6726</v>
          </cell>
        </row>
        <row r="87">
          <cell r="A87" t="str">
            <v>113001002626</v>
          </cell>
          <cell r="B87" t="str">
            <v>INSTITUCION EDUCATIVA OLGA GONZALEZ ARRAUT - Sede Única</v>
          </cell>
          <cell r="C87" t="str">
            <v>Establecimiento</v>
          </cell>
          <cell r="D87" t="str">
            <v>CARTAGENA DE INDIAS (BOLIVAR)</v>
          </cell>
          <cell r="E87" t="str">
            <v>OFICIAL</v>
          </cell>
          <cell r="F87" t="str">
            <v>C</v>
          </cell>
          <cell r="G87" t="str">
            <v>178</v>
          </cell>
          <cell r="H87" t="str">
            <v>177</v>
          </cell>
          <cell r="I87" t="str">
            <v>0.6629</v>
          </cell>
          <cell r="J87" t="str">
            <v>0.6726</v>
          </cell>
          <cell r="K87" t="str">
            <v>0.6352</v>
          </cell>
          <cell r="L87" t="str">
            <v>0.7173</v>
          </cell>
          <cell r="M87" t="str">
            <v>0.6296</v>
          </cell>
          <cell r="N87" t="str">
            <v>0.6687</v>
          </cell>
        </row>
        <row r="88">
          <cell r="A88" t="str">
            <v>313001028843</v>
          </cell>
          <cell r="B88" t="str">
            <v>COLEGIO JUAN PABLO II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86</v>
          </cell>
          <cell r="H88" t="str">
            <v>83</v>
          </cell>
          <cell r="I88" t="str">
            <v>0.6535</v>
          </cell>
          <cell r="J88" t="str">
            <v>0.6581</v>
          </cell>
          <cell r="K88" t="str">
            <v>0.6324</v>
          </cell>
          <cell r="L88" t="str">
            <v>0.6873</v>
          </cell>
          <cell r="M88" t="str">
            <v>0.7023</v>
          </cell>
          <cell r="N88" t="str">
            <v>0.6613</v>
          </cell>
        </row>
        <row r="89">
          <cell r="A89" t="str">
            <v>313001013163</v>
          </cell>
          <cell r="B89" t="str">
            <v>COLEGIO LA ENSEÑANZA - Sede Única</v>
          </cell>
          <cell r="C89" t="str">
            <v>Establecimiento</v>
          </cell>
          <cell r="D89" t="str">
            <v>CARTAGENA DE INDIAS (BOLIVAR)</v>
          </cell>
          <cell r="E89" t="str">
            <v>NO OFICIAL</v>
          </cell>
          <cell r="F89" t="str">
            <v>C</v>
          </cell>
          <cell r="G89" t="str">
            <v>123</v>
          </cell>
          <cell r="H89" t="str">
            <v>114</v>
          </cell>
          <cell r="I89" t="str">
            <v>0.6619</v>
          </cell>
          <cell r="J89" t="str">
            <v>0.6411</v>
          </cell>
          <cell r="K89" t="str">
            <v>0.6228</v>
          </cell>
          <cell r="L89" t="str">
            <v>0.7017</v>
          </cell>
          <cell r="M89" t="str">
            <v>0.711</v>
          </cell>
          <cell r="N89" t="str">
            <v>0.661</v>
          </cell>
        </row>
        <row r="90">
          <cell r="A90" t="str">
            <v>113001008268</v>
          </cell>
          <cell r="B90" t="str">
            <v>INSTITUCION EDUCATIVA MARIA CANO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76</v>
          </cell>
          <cell r="H90" t="str">
            <v>72</v>
          </cell>
          <cell r="I90" t="str">
            <v>0.6781</v>
          </cell>
          <cell r="J90" t="str">
            <v>0.6374</v>
          </cell>
          <cell r="K90" t="str">
            <v>0.627</v>
          </cell>
          <cell r="L90" t="str">
            <v>0.6978</v>
          </cell>
          <cell r="M90" t="str">
            <v>0.6555</v>
          </cell>
          <cell r="N90" t="str">
            <v>0.6597</v>
          </cell>
        </row>
        <row r="91">
          <cell r="A91" t="str">
            <v>313001008518</v>
          </cell>
          <cell r="B91" t="str">
            <v>INST. DE ENSEÑANZA MADDOX (ANTES INST. AGAZZI)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159</v>
          </cell>
          <cell r="H91" t="str">
            <v>153</v>
          </cell>
          <cell r="I91" t="str">
            <v>0.6466</v>
          </cell>
          <cell r="J91" t="str">
            <v>0.6476</v>
          </cell>
          <cell r="K91" t="str">
            <v>0.6383</v>
          </cell>
          <cell r="L91" t="str">
            <v>0.7048</v>
          </cell>
          <cell r="M91" t="str">
            <v>0.6567</v>
          </cell>
          <cell r="N91" t="str">
            <v>0.6591</v>
          </cell>
        </row>
        <row r="92">
          <cell r="A92" t="str">
            <v>313001027351</v>
          </cell>
          <cell r="B92" t="str">
            <v>COL. SAN  RAFAEL  ARCANGEL - Sede Única</v>
          </cell>
          <cell r="C92" t="str">
            <v>Establecimiento</v>
          </cell>
          <cell r="D92" t="str">
            <v>CARTAGENA DE INDIAS (BOLIVAR)</v>
          </cell>
          <cell r="E92" t="str">
            <v>NO OFICIAL</v>
          </cell>
          <cell r="F92" t="str">
            <v>C</v>
          </cell>
          <cell r="G92" t="str">
            <v>70</v>
          </cell>
          <cell r="H92" t="str">
            <v>69</v>
          </cell>
          <cell r="I92" t="str">
            <v>0.641</v>
          </cell>
          <cell r="J92" t="str">
            <v>0.6329</v>
          </cell>
          <cell r="K92" t="str">
            <v>0.6421</v>
          </cell>
          <cell r="L92" t="str">
            <v>0.7144</v>
          </cell>
          <cell r="M92" t="str">
            <v>0.6717</v>
          </cell>
          <cell r="N92" t="str">
            <v>0.6587</v>
          </cell>
        </row>
        <row r="93">
          <cell r="A93" t="str">
            <v>313001800599</v>
          </cell>
          <cell r="B93" t="str">
            <v>INSTITUTO CRISTOCENTRICO DEL CARIBE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11</v>
          </cell>
          <cell r="H93" t="str">
            <v>10</v>
          </cell>
          <cell r="I93" t="str">
            <v>0.6669</v>
          </cell>
          <cell r="J93" t="str">
            <v>0.624</v>
          </cell>
          <cell r="K93" t="str">
            <v>0.6245</v>
          </cell>
          <cell r="L93" t="str">
            <v>0.6872</v>
          </cell>
          <cell r="M93" t="str">
            <v>0.6716</v>
          </cell>
          <cell r="N93" t="str">
            <v>0.6523</v>
          </cell>
        </row>
        <row r="94">
          <cell r="A94" t="str">
            <v>313001005551</v>
          </cell>
          <cell r="B94" t="str">
            <v>COL. REAL C/GENA. - Sede Única</v>
          </cell>
          <cell r="C94" t="str">
            <v>Establecimiento</v>
          </cell>
          <cell r="D94" t="str">
            <v>CARTAGENA (BOLIVAR)</v>
          </cell>
          <cell r="E94" t="str">
            <v>NO OFICIAL</v>
          </cell>
          <cell r="F94" t="str">
            <v>C</v>
          </cell>
          <cell r="G94" t="str">
            <v>57</v>
          </cell>
          <cell r="H94" t="str">
            <v>55</v>
          </cell>
          <cell r="I94" t="str">
            <v>0.6596</v>
          </cell>
          <cell r="J94" t="str">
            <v>0.6299</v>
          </cell>
          <cell r="K94" t="str">
            <v>0.6578</v>
          </cell>
          <cell r="L94" t="str">
            <v>0.6561</v>
          </cell>
          <cell r="M94" t="str">
            <v>0.6456</v>
          </cell>
          <cell r="N94" t="str">
            <v>0.6504</v>
          </cell>
        </row>
        <row r="95">
          <cell r="A95" t="str">
            <v>113001003274</v>
          </cell>
          <cell r="B95" t="str">
            <v>INSTITUCION EDUCATIVA JOSE MANUEL RODRIGUEZ TORICES - Sede Única</v>
          </cell>
          <cell r="C95" t="str">
            <v>Establecimiento</v>
          </cell>
          <cell r="D95" t="str">
            <v>CARTAGENA DE INDIAS (BOLIVAR)</v>
          </cell>
          <cell r="E95" t="str">
            <v>OFICIAL</v>
          </cell>
          <cell r="F95" t="str">
            <v>C</v>
          </cell>
          <cell r="G95" t="str">
            <v>666</v>
          </cell>
          <cell r="H95" t="str">
            <v>591</v>
          </cell>
          <cell r="I95" t="str">
            <v>0.6511</v>
          </cell>
          <cell r="J95" t="str">
            <v>0.6444</v>
          </cell>
          <cell r="K95" t="str">
            <v>0.6107</v>
          </cell>
          <cell r="L95" t="str">
            <v>0.695</v>
          </cell>
          <cell r="M95" t="str">
            <v>0.6341</v>
          </cell>
          <cell r="N95" t="str">
            <v>0.6491</v>
          </cell>
        </row>
        <row r="96">
          <cell r="A96" t="str">
            <v>113001000437</v>
          </cell>
          <cell r="B96" t="str">
            <v>I.E. REPUBLICA DE ARGENTINA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222</v>
          </cell>
          <cell r="H96" t="str">
            <v>215</v>
          </cell>
          <cell r="I96" t="str">
            <v>0.6453</v>
          </cell>
          <cell r="J96" t="str">
            <v>0.6428</v>
          </cell>
          <cell r="K96" t="str">
            <v>0.6151</v>
          </cell>
          <cell r="L96" t="str">
            <v>0.6834</v>
          </cell>
          <cell r="M96" t="str">
            <v>0.6619</v>
          </cell>
          <cell r="N96" t="str">
            <v>0.6478</v>
          </cell>
        </row>
        <row r="97">
          <cell r="A97" t="str">
            <v>113001001336</v>
          </cell>
          <cell r="B97" t="str">
            <v>INSTITUCION EDUCATIVA JOHN F KENNEDY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392</v>
          </cell>
          <cell r="H97" t="str">
            <v>373</v>
          </cell>
          <cell r="I97" t="str">
            <v>0.6573</v>
          </cell>
          <cell r="J97" t="str">
            <v>0.6453</v>
          </cell>
          <cell r="K97" t="str">
            <v>0.604</v>
          </cell>
          <cell r="L97" t="str">
            <v>0.693</v>
          </cell>
          <cell r="M97" t="str">
            <v>0.6137</v>
          </cell>
          <cell r="N97" t="str">
            <v>0.6471</v>
          </cell>
        </row>
        <row r="98">
          <cell r="A98" t="str">
            <v>113001000852</v>
          </cell>
          <cell r="B98" t="str">
            <v>INSTITUCION EDUCATIVA NUESTRA SRA DEL CARMEN - Sede Única</v>
          </cell>
          <cell r="C98" t="str">
            <v>Establecimiento</v>
          </cell>
          <cell r="D98" t="str">
            <v>CARTAGENA DE INDIAS (BOLIVAR)</v>
          </cell>
          <cell r="E98" t="str">
            <v>OFICIAL</v>
          </cell>
          <cell r="F98" t="str">
            <v>C</v>
          </cell>
          <cell r="G98" t="str">
            <v>819</v>
          </cell>
          <cell r="H98" t="str">
            <v>781</v>
          </cell>
          <cell r="I98" t="str">
            <v>0.6379</v>
          </cell>
          <cell r="J98" t="str">
            <v>0.6509</v>
          </cell>
          <cell r="K98" t="str">
            <v>0.611</v>
          </cell>
          <cell r="L98" t="str">
            <v>0.6864</v>
          </cell>
          <cell r="M98" t="str">
            <v>0.6324</v>
          </cell>
          <cell r="N98" t="str">
            <v>0.6455</v>
          </cell>
        </row>
        <row r="99">
          <cell r="A99" t="str">
            <v>113001000038</v>
          </cell>
          <cell r="B99" t="str">
            <v>COL. GRAN COLOMBIA - Sede Única</v>
          </cell>
          <cell r="C99" t="str">
            <v>Establecimiento</v>
          </cell>
          <cell r="D99" t="str">
            <v>CARTAGENA (BOLIVAR)</v>
          </cell>
          <cell r="E99" t="str">
            <v>NO OFICIAL</v>
          </cell>
          <cell r="F99" t="str">
            <v>C</v>
          </cell>
          <cell r="G99" t="str">
            <v>21</v>
          </cell>
          <cell r="H99" t="str">
            <v>21</v>
          </cell>
          <cell r="I99" t="str">
            <v>0.6428</v>
          </cell>
          <cell r="J99" t="str">
            <v>0.6481</v>
          </cell>
          <cell r="K99" t="str">
            <v>0.6505</v>
          </cell>
          <cell r="L99" t="str">
            <v>0.6341</v>
          </cell>
          <cell r="M99" t="str">
            <v>0.6514</v>
          </cell>
          <cell r="N99" t="str">
            <v>0.6445</v>
          </cell>
        </row>
        <row r="100">
          <cell r="A100" t="str">
            <v>113001000721</v>
          </cell>
          <cell r="B100" t="str">
            <v>INSTITUCION EDUCATIVA LUIS CARLOS LOPEZ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332</v>
          </cell>
          <cell r="H100" t="str">
            <v>323</v>
          </cell>
          <cell r="I100" t="str">
            <v>0.6339</v>
          </cell>
          <cell r="J100" t="str">
            <v>0.6371</v>
          </cell>
          <cell r="K100" t="str">
            <v>0.61</v>
          </cell>
          <cell r="L100" t="str">
            <v>0.6837</v>
          </cell>
          <cell r="M100" t="str">
            <v>0.6708</v>
          </cell>
          <cell r="N100" t="str">
            <v>0.6435</v>
          </cell>
        </row>
        <row r="101">
          <cell r="A101" t="str">
            <v>313001003834</v>
          </cell>
          <cell r="B101" t="str">
            <v>LIC. PEDRO DE HEREDIA - MIXTO - Sede Única</v>
          </cell>
          <cell r="C101" t="str">
            <v>Establecimiento</v>
          </cell>
          <cell r="D101" t="str">
            <v>CARTAGENA (BOLIVAR)</v>
          </cell>
          <cell r="E101" t="str">
            <v>NO OFICIAL</v>
          </cell>
          <cell r="F101" t="str">
            <v>C</v>
          </cell>
          <cell r="G101" t="str">
            <v>29</v>
          </cell>
          <cell r="H101" t="str">
            <v>28</v>
          </cell>
          <cell r="I101" t="str">
            <v>0.6618</v>
          </cell>
          <cell r="J101" t="str">
            <v>0.6201</v>
          </cell>
          <cell r="K101" t="str">
            <v>0.6435</v>
          </cell>
          <cell r="L101" t="str">
            <v>0.6479</v>
          </cell>
          <cell r="M101" t="str">
            <v>0.6396</v>
          </cell>
          <cell r="N101" t="str">
            <v>0.643</v>
          </cell>
        </row>
        <row r="102">
          <cell r="A102" t="str">
            <v>113001001697</v>
          </cell>
          <cell r="B102" t="str">
            <v>INSTITUCION EDUCATIVA MANUELA BELTRAN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292</v>
          </cell>
          <cell r="H102" t="str">
            <v>267</v>
          </cell>
          <cell r="I102" t="str">
            <v>0.6554</v>
          </cell>
          <cell r="J102" t="str">
            <v>0.6456</v>
          </cell>
          <cell r="K102" t="str">
            <v>0.5991</v>
          </cell>
          <cell r="L102" t="str">
            <v>0.6785</v>
          </cell>
          <cell r="M102" t="str">
            <v>0.6196</v>
          </cell>
          <cell r="N102" t="str">
            <v>0.6427</v>
          </cell>
        </row>
        <row r="103">
          <cell r="A103" t="str">
            <v>113001001972</v>
          </cell>
          <cell r="B103" t="str">
            <v>COL. SEMINARIO DE C/GENA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509</v>
          </cell>
          <cell r="H103" t="str">
            <v>495</v>
          </cell>
          <cell r="I103" t="str">
            <v>0.634</v>
          </cell>
          <cell r="J103" t="str">
            <v>0.6383</v>
          </cell>
          <cell r="K103" t="str">
            <v>0.6155</v>
          </cell>
          <cell r="L103" t="str">
            <v>0.6818</v>
          </cell>
          <cell r="M103" t="str">
            <v>0.6401</v>
          </cell>
          <cell r="N103" t="str">
            <v>0.6422</v>
          </cell>
        </row>
        <row r="104">
          <cell r="A104" t="str">
            <v>413001013176</v>
          </cell>
          <cell r="B104" t="str">
            <v>FUNDACION EDUCATIVA INSTITUTO ECOLÓGICO BARBACOAS - Sede Única</v>
          </cell>
          <cell r="C104" t="str">
            <v>Establecimiento</v>
          </cell>
          <cell r="D104" t="str">
            <v>CARTAGENA DE INDIAS (BOLIVAR)</v>
          </cell>
          <cell r="E104" t="str">
            <v>NO OFICIAL</v>
          </cell>
          <cell r="F104" t="str">
            <v>C</v>
          </cell>
          <cell r="G104" t="str">
            <v>96</v>
          </cell>
          <cell r="H104" t="str">
            <v>96</v>
          </cell>
          <cell r="I104" t="str">
            <v>0.6593</v>
          </cell>
          <cell r="J104" t="str">
            <v>0.649</v>
          </cell>
          <cell r="K104" t="str">
            <v>0.6032</v>
          </cell>
          <cell r="L104" t="str">
            <v>0.6586</v>
          </cell>
          <cell r="M104" t="str">
            <v>0.6331</v>
          </cell>
          <cell r="N104" t="str">
            <v>0.6418</v>
          </cell>
        </row>
        <row r="105">
          <cell r="A105" t="str">
            <v>313001027059</v>
          </cell>
          <cell r="B105" t="str">
            <v>CONC. ESCOLAR BERTHA SUTTNER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153</v>
          </cell>
          <cell r="H105" t="str">
            <v>145</v>
          </cell>
          <cell r="I105" t="str">
            <v>0.6568</v>
          </cell>
          <cell r="J105" t="str">
            <v>0.6679</v>
          </cell>
          <cell r="K105" t="str">
            <v>0.594</v>
          </cell>
          <cell r="L105" t="str">
            <v>0.6583</v>
          </cell>
          <cell r="M105" t="str">
            <v>0.5964</v>
          </cell>
          <cell r="N105" t="str">
            <v>0.6406</v>
          </cell>
        </row>
        <row r="106">
          <cell r="A106" t="str">
            <v>113001004289</v>
          </cell>
          <cell r="B106" t="str">
            <v>INSTITUCION EDUCATIVA SAN LUCAS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408</v>
          </cell>
          <cell r="H106" t="str">
            <v>404</v>
          </cell>
          <cell r="I106" t="str">
            <v>0.6418</v>
          </cell>
          <cell r="J106" t="str">
            <v>0.6426</v>
          </cell>
          <cell r="K106" t="str">
            <v>0.5998</v>
          </cell>
          <cell r="L106" t="str">
            <v>0.6835</v>
          </cell>
          <cell r="M106" t="str">
            <v>0.6224</v>
          </cell>
          <cell r="N106" t="str">
            <v>0.6404</v>
          </cell>
        </row>
        <row r="107">
          <cell r="A107" t="str">
            <v>113001002413</v>
          </cell>
          <cell r="B107" t="str">
            <v>INSTITUCION EDUCATIVA MADRE LAURA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321</v>
          </cell>
          <cell r="H107" t="str">
            <v>318</v>
          </cell>
          <cell r="I107" t="str">
            <v>0.6501</v>
          </cell>
          <cell r="J107" t="str">
            <v>0.6486</v>
          </cell>
          <cell r="K107" t="str">
            <v>0.5898</v>
          </cell>
          <cell r="L107" t="str">
            <v>0.6749</v>
          </cell>
          <cell r="M107" t="str">
            <v>0.6266</v>
          </cell>
          <cell r="N107" t="str">
            <v>0.6398</v>
          </cell>
        </row>
        <row r="108">
          <cell r="A108" t="str">
            <v>313001008411</v>
          </cell>
          <cell r="B108" t="str">
            <v>INSTITUCION EDUCATIVA FE Y ALEGRIA EL PROGRESO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205</v>
          </cell>
          <cell r="H108" t="str">
            <v>192</v>
          </cell>
          <cell r="I108" t="str">
            <v>0.6375</v>
          </cell>
          <cell r="J108" t="str">
            <v>0.6361</v>
          </cell>
          <cell r="K108" t="str">
            <v>0.611</v>
          </cell>
          <cell r="L108" t="str">
            <v>0.6801</v>
          </cell>
          <cell r="M108" t="str">
            <v>0.6089</v>
          </cell>
          <cell r="N108" t="str">
            <v>0.6387</v>
          </cell>
        </row>
        <row r="109">
          <cell r="A109" t="str">
            <v>313001029116</v>
          </cell>
          <cell r="B109" t="str">
            <v>INSTITUCION EDUC COMUNITARIA LIRIO DE LOS VALLES - Sede Única</v>
          </cell>
          <cell r="C109" t="str">
            <v>Establecimiento</v>
          </cell>
          <cell r="D109" t="str">
            <v>CARTAGENA DE INDIAS (BOLIVAR)</v>
          </cell>
          <cell r="E109" t="str">
            <v>NO OFICIAL</v>
          </cell>
          <cell r="F109" t="str">
            <v>C</v>
          </cell>
          <cell r="G109" t="str">
            <v>11</v>
          </cell>
          <cell r="H109" t="str">
            <v>11</v>
          </cell>
          <cell r="I109" t="str">
            <v>0.6272</v>
          </cell>
          <cell r="J109" t="str">
            <v>0.6335</v>
          </cell>
          <cell r="K109" t="str">
            <v>0.6102</v>
          </cell>
          <cell r="L109" t="str">
            <v>0.6949</v>
          </cell>
          <cell r="M109" t="str">
            <v>0.6039</v>
          </cell>
          <cell r="N109" t="str">
            <v>0.6386</v>
          </cell>
        </row>
        <row r="110">
          <cell r="A110" t="str">
            <v>313001009417</v>
          </cell>
          <cell r="B110" t="str">
            <v>LIC. CRISTOBAL COLON - Sede Única</v>
          </cell>
          <cell r="C110" t="str">
            <v>Establecimiento</v>
          </cell>
          <cell r="D110" t="str">
            <v>CARTAGENA (BOLIVAR)</v>
          </cell>
          <cell r="E110" t="str">
            <v>NO OFICIAL</v>
          </cell>
          <cell r="F110" t="str">
            <v>C</v>
          </cell>
          <cell r="G110" t="str">
            <v>17</v>
          </cell>
          <cell r="H110" t="str">
            <v>17</v>
          </cell>
          <cell r="I110" t="str">
            <v>0.6511</v>
          </cell>
          <cell r="J110" t="str">
            <v>0.6342</v>
          </cell>
          <cell r="K110" t="str">
            <v>0.6264</v>
          </cell>
          <cell r="L110" t="str">
            <v>0.6439</v>
          </cell>
          <cell r="M110" t="str">
            <v>0.6308</v>
          </cell>
          <cell r="N110" t="str">
            <v>0.6383</v>
          </cell>
        </row>
        <row r="111">
          <cell r="A111" t="str">
            <v>313001009204</v>
          </cell>
          <cell r="B111" t="str">
            <v>INST. INTEGRAL NUEVA COLOMBIA (INST. INF.MI SONRISA) - Sede Única</v>
          </cell>
          <cell r="C111" t="str">
            <v>Establecimiento</v>
          </cell>
          <cell r="D111" t="str">
            <v>CARTAGENA DE INDIAS (BOLIVAR)</v>
          </cell>
          <cell r="E111" t="str">
            <v>NO OFICIAL</v>
          </cell>
          <cell r="F111" t="str">
            <v>C</v>
          </cell>
          <cell r="G111" t="str">
            <v>100</v>
          </cell>
          <cell r="H111" t="str">
            <v>99</v>
          </cell>
          <cell r="I111" t="str">
            <v>0.6211</v>
          </cell>
          <cell r="J111" t="str">
            <v>0.628</v>
          </cell>
          <cell r="K111" t="str">
            <v>0.6324</v>
          </cell>
          <cell r="L111" t="str">
            <v>0.6719</v>
          </cell>
          <cell r="M111" t="str">
            <v>0.6258</v>
          </cell>
          <cell r="N111" t="str">
            <v>0.6374</v>
          </cell>
        </row>
        <row r="112">
          <cell r="A112" t="str">
            <v>313001006159</v>
          </cell>
          <cell r="B112" t="str">
            <v>CORPORACION INSTITUTO CARTAGENA - Sede Única</v>
          </cell>
          <cell r="C112" t="str">
            <v>Establecimiento</v>
          </cell>
          <cell r="D112" t="str">
            <v>CARTAGENA (BOLIVAR)</v>
          </cell>
          <cell r="E112" t="str">
            <v>NO OFICIAL</v>
          </cell>
          <cell r="F112" t="str">
            <v>C</v>
          </cell>
          <cell r="G112" t="str">
            <v>63</v>
          </cell>
          <cell r="H112" t="str">
            <v>63</v>
          </cell>
          <cell r="I112" t="str">
            <v>0.6234</v>
          </cell>
          <cell r="J112" t="str">
            <v>0.6184</v>
          </cell>
          <cell r="K112" t="str">
            <v>0.6289</v>
          </cell>
          <cell r="L112" t="str">
            <v>0.6805</v>
          </cell>
          <cell r="M112" t="str">
            <v>0.633</v>
          </cell>
          <cell r="N112" t="str">
            <v>0.6374</v>
          </cell>
        </row>
        <row r="113">
          <cell r="A113" t="str">
            <v>313001028322</v>
          </cell>
          <cell r="B113" t="str">
            <v>COL. CAMPIÑA REAL - Sede Única</v>
          </cell>
          <cell r="C113" t="str">
            <v>Establecimiento</v>
          </cell>
          <cell r="D113" t="str">
            <v>CARTAGENA (BOLIVAR)</v>
          </cell>
          <cell r="E113" t="str">
            <v>NO OFICIAL</v>
          </cell>
          <cell r="F113" t="str">
            <v>C</v>
          </cell>
          <cell r="G113" t="str">
            <v>56</v>
          </cell>
          <cell r="H113" t="str">
            <v>51</v>
          </cell>
          <cell r="I113" t="str">
            <v>0.622</v>
          </cell>
          <cell r="J113" t="str">
            <v>0.6197</v>
          </cell>
          <cell r="K113" t="str">
            <v>0.6545</v>
          </cell>
          <cell r="L113" t="str">
            <v>0.6414</v>
          </cell>
          <cell r="M113" t="str">
            <v>0.6478</v>
          </cell>
          <cell r="N113" t="str">
            <v>0.6354</v>
          </cell>
        </row>
        <row r="114">
          <cell r="A114" t="str">
            <v>413001007630</v>
          </cell>
          <cell r="B114" t="str">
            <v>COL. CARIBE REAL - Sede Única</v>
          </cell>
          <cell r="C114" t="str">
            <v>Establecimiento</v>
          </cell>
          <cell r="D114" t="str">
            <v>CARTAGENA (BOLIVAR)</v>
          </cell>
          <cell r="E114" t="str">
            <v>NO OFICIAL</v>
          </cell>
          <cell r="F114" t="str">
            <v>C</v>
          </cell>
          <cell r="G114" t="str">
            <v>99</v>
          </cell>
          <cell r="H114" t="str">
            <v>98</v>
          </cell>
          <cell r="I114" t="str">
            <v>0.6351</v>
          </cell>
          <cell r="J114" t="str">
            <v>0.6179</v>
          </cell>
          <cell r="K114" t="str">
            <v>0.633</v>
          </cell>
          <cell r="L114" t="str">
            <v>0.6435</v>
          </cell>
          <cell r="M114" t="str">
            <v>0.6524</v>
          </cell>
          <cell r="N114" t="str">
            <v>0.6339</v>
          </cell>
        </row>
        <row r="115">
          <cell r="A115" t="str">
            <v>113001005374</v>
          </cell>
          <cell r="B115" t="str">
            <v>INSTITUCION EDUCATIVA ANTONIA SANTOS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C</v>
          </cell>
          <cell r="G115" t="str">
            <v>321</v>
          </cell>
          <cell r="H115" t="str">
            <v>299</v>
          </cell>
          <cell r="I115" t="str">
            <v>0.6386</v>
          </cell>
          <cell r="J115" t="str">
            <v>0.6423</v>
          </cell>
          <cell r="K115" t="str">
            <v>0.5839</v>
          </cell>
          <cell r="L115" t="str">
            <v>0.6606</v>
          </cell>
          <cell r="M115" t="str">
            <v>0.6389</v>
          </cell>
          <cell r="N115" t="str">
            <v>0.6319</v>
          </cell>
        </row>
        <row r="116">
          <cell r="A116" t="str">
            <v>113001004149</v>
          </cell>
          <cell r="B116" t="str">
            <v>INSTITUCION EDUCATIVA JUAN JOSE NIETO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569</v>
          </cell>
          <cell r="H116" t="str">
            <v>517</v>
          </cell>
          <cell r="I116" t="str">
            <v>0.6277</v>
          </cell>
          <cell r="J116" t="str">
            <v>0.6209</v>
          </cell>
          <cell r="K116" t="str">
            <v>0.6029</v>
          </cell>
          <cell r="L116" t="str">
            <v>0.6773</v>
          </cell>
          <cell r="M116" t="str">
            <v>0.6206</v>
          </cell>
          <cell r="N116" t="str">
            <v>0.6313</v>
          </cell>
        </row>
        <row r="117">
          <cell r="A117" t="str">
            <v>113001002812</v>
          </cell>
          <cell r="B117" t="str">
            <v>INSTITUCION EDUCATIVA MARIA REINA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253</v>
          </cell>
          <cell r="H117" t="str">
            <v>232</v>
          </cell>
          <cell r="I117" t="str">
            <v>0.6328</v>
          </cell>
          <cell r="J117" t="str">
            <v>0.6317</v>
          </cell>
          <cell r="K117" t="str">
            <v>0.5952</v>
          </cell>
          <cell r="L117" t="str">
            <v>0.673</v>
          </cell>
          <cell r="M117" t="str">
            <v>0.6076</v>
          </cell>
          <cell r="N117" t="str">
            <v>0.6312</v>
          </cell>
        </row>
        <row r="118">
          <cell r="A118" t="str">
            <v>113001001581</v>
          </cell>
          <cell r="B118" t="str">
            <v>I.E. DE FREDONIA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C</v>
          </cell>
          <cell r="G118" t="str">
            <v>108</v>
          </cell>
          <cell r="H118" t="str">
            <v>105</v>
          </cell>
          <cell r="I118" t="str">
            <v>0.6377</v>
          </cell>
          <cell r="J118" t="str">
            <v>0.6326</v>
          </cell>
          <cell r="K118" t="str">
            <v>0.6058</v>
          </cell>
          <cell r="L118" t="str">
            <v>0.6649</v>
          </cell>
          <cell r="M118" t="str">
            <v>0.5644</v>
          </cell>
          <cell r="N118" t="str">
            <v>0.6298</v>
          </cell>
        </row>
        <row r="119">
          <cell r="A119" t="str">
            <v>113001028483</v>
          </cell>
          <cell r="B119" t="str">
            <v>INSTITUCION EDUCATIVA CASD MANUELA BELTRAN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156</v>
          </cell>
          <cell r="H119" t="str">
            <v>148</v>
          </cell>
          <cell r="I119" t="str">
            <v>0.641</v>
          </cell>
          <cell r="J119" t="str">
            <v>0.643</v>
          </cell>
          <cell r="K119" t="str">
            <v>0.581</v>
          </cell>
          <cell r="L119" t="str">
            <v>0.6655</v>
          </cell>
          <cell r="M119" t="str">
            <v>0.5964</v>
          </cell>
          <cell r="N119" t="str">
            <v>0.6298</v>
          </cell>
        </row>
        <row r="120">
          <cell r="A120" t="str">
            <v>113001000259</v>
          </cell>
          <cell r="B120" t="str">
            <v>INSTITUCIÓN EDUCATIVA VALORES UNIDOS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181</v>
          </cell>
          <cell r="H120" t="str">
            <v>169</v>
          </cell>
          <cell r="I120" t="str">
            <v>0.5999</v>
          </cell>
          <cell r="J120" t="str">
            <v>0.6118</v>
          </cell>
          <cell r="K120" t="str">
            <v>0.6251</v>
          </cell>
          <cell r="L120" t="str">
            <v>0.6866</v>
          </cell>
          <cell r="M120" t="str">
            <v>0.6129</v>
          </cell>
          <cell r="N120" t="str">
            <v>0.6295</v>
          </cell>
        </row>
        <row r="121">
          <cell r="A121" t="str">
            <v>113001028927</v>
          </cell>
          <cell r="B121" t="str">
            <v>INSTITUCION EDUCATIVA CIUDADELA 2000 -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321</v>
          </cell>
          <cell r="H121" t="str">
            <v>312</v>
          </cell>
          <cell r="I121" t="str">
            <v>0.6197</v>
          </cell>
          <cell r="J121" t="str">
            <v>0.6227</v>
          </cell>
          <cell r="K121" t="str">
            <v>0.6065</v>
          </cell>
          <cell r="L121" t="str">
            <v>0.6778</v>
          </cell>
          <cell r="M121" t="str">
            <v>0.5862</v>
          </cell>
          <cell r="N121" t="str">
            <v>0.6282</v>
          </cell>
        </row>
        <row r="122">
          <cell r="A122" t="str">
            <v>313001004750</v>
          </cell>
          <cell r="B122" t="str">
            <v>INSTITUCION EDUCATIVA MADRE GABRIELA DE SAN MARTIN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C</v>
          </cell>
          <cell r="G122" t="str">
            <v>316</v>
          </cell>
          <cell r="H122" t="str">
            <v>310</v>
          </cell>
          <cell r="I122" t="str">
            <v>0.6384</v>
          </cell>
          <cell r="J122" t="str">
            <v>0.6258</v>
          </cell>
          <cell r="K122" t="str">
            <v>0.5838</v>
          </cell>
          <cell r="L122" t="str">
            <v>0.673</v>
          </cell>
          <cell r="M122" t="str">
            <v>0.5776</v>
          </cell>
          <cell r="N122" t="str">
            <v>0.6262</v>
          </cell>
        </row>
        <row r="123">
          <cell r="A123" t="str">
            <v>113001000879</v>
          </cell>
          <cell r="B123" t="str">
            <v>INSTITUCION EDUCATIVA SANTA MARIA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C</v>
          </cell>
          <cell r="G123" t="str">
            <v>431</v>
          </cell>
          <cell r="H123" t="str">
            <v>420</v>
          </cell>
          <cell r="I123" t="str">
            <v>0.6154</v>
          </cell>
          <cell r="J123" t="str">
            <v>0.6136</v>
          </cell>
          <cell r="K123" t="str">
            <v>0.6032</v>
          </cell>
          <cell r="L123" t="str">
            <v>0.6786</v>
          </cell>
          <cell r="M123" t="str">
            <v>0.599</v>
          </cell>
          <cell r="N123" t="str">
            <v>0.6255</v>
          </cell>
        </row>
        <row r="124">
          <cell r="A124" t="str">
            <v>113001028469</v>
          </cell>
          <cell r="B124" t="str">
            <v>INSTITUCION EDUCATIVA RAFAEL NU?EZ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C</v>
          </cell>
          <cell r="G124" t="str">
            <v>202</v>
          </cell>
          <cell r="H124" t="str">
            <v>187</v>
          </cell>
          <cell r="I124" t="str">
            <v>0.6199</v>
          </cell>
          <cell r="J124" t="str">
            <v>0.6134</v>
          </cell>
          <cell r="K124" t="str">
            <v>0.5953</v>
          </cell>
          <cell r="L124" t="str">
            <v>0.6794</v>
          </cell>
          <cell r="M124" t="str">
            <v>0.6008</v>
          </cell>
          <cell r="N124" t="str">
            <v>0.625</v>
          </cell>
        </row>
        <row r="125">
          <cell r="A125" t="str">
            <v>113001000241</v>
          </cell>
          <cell r="B125" t="str">
            <v>INSTITUCION EDUCATIVA NUESTRO ESFUERZO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C</v>
          </cell>
          <cell r="G125" t="str">
            <v>219</v>
          </cell>
          <cell r="H125" t="str">
            <v>202</v>
          </cell>
          <cell r="I125" t="str">
            <v>0.6435</v>
          </cell>
          <cell r="J125" t="str">
            <v>0.6189</v>
          </cell>
          <cell r="K125" t="str">
            <v>0.5829</v>
          </cell>
          <cell r="L125" t="str">
            <v>0.6642</v>
          </cell>
          <cell r="M125" t="str">
            <v>0.5933</v>
          </cell>
          <cell r="N125" t="str">
            <v>0.6248</v>
          </cell>
        </row>
        <row r="126">
          <cell r="A126" t="str">
            <v>113001005358</v>
          </cell>
          <cell r="B126" t="str">
            <v>INSTITUCION EDUCATIVA ALBERTO E. FERNANDEZ BAENA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C</v>
          </cell>
          <cell r="G126" t="str">
            <v>247</v>
          </cell>
          <cell r="H126" t="str">
            <v>222</v>
          </cell>
          <cell r="I126" t="str">
            <v>0.6158</v>
          </cell>
          <cell r="J126" t="str">
            <v>0.6153</v>
          </cell>
          <cell r="K126" t="str">
            <v>0.6041</v>
          </cell>
          <cell r="L126" t="str">
            <v>0.6705</v>
          </cell>
          <cell r="M126" t="str">
            <v>0.6019</v>
          </cell>
          <cell r="N126" t="str">
            <v>0.6245</v>
          </cell>
        </row>
        <row r="127">
          <cell r="A127" t="str">
            <v>313001006281</v>
          </cell>
          <cell r="B127" t="str">
            <v>CORP. COL. AMOR A BOLIVAR - Sede Única</v>
          </cell>
          <cell r="C127" t="str">
            <v>Establecimiento</v>
          </cell>
          <cell r="D127" t="str">
            <v>CARTAGENA DE INDIAS (BOLIVAR)</v>
          </cell>
          <cell r="E127" t="str">
            <v>NO OFICIAL</v>
          </cell>
          <cell r="F127" t="str">
            <v>C</v>
          </cell>
          <cell r="G127" t="str">
            <v>100</v>
          </cell>
          <cell r="H127" t="str">
            <v>83</v>
          </cell>
          <cell r="I127" t="str">
            <v>0.6297</v>
          </cell>
          <cell r="J127" t="str">
            <v>0.6144</v>
          </cell>
          <cell r="K127" t="str">
            <v>0.5861</v>
          </cell>
          <cell r="L127" t="str">
            <v>0.6611</v>
          </cell>
          <cell r="M127" t="str">
            <v>0.6357</v>
          </cell>
          <cell r="N127" t="str">
            <v>0.6238</v>
          </cell>
        </row>
        <row r="128">
          <cell r="A128" t="str">
            <v>113001030093</v>
          </cell>
          <cell r="B128" t="str">
            <v>INSTITUCION EDUCATIVA FUNDACION PIES DESCALZOS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D</v>
          </cell>
          <cell r="G128" t="str">
            <v>129</v>
          </cell>
          <cell r="H128" t="str">
            <v>127</v>
          </cell>
          <cell r="I128" t="str">
            <v>0.6085</v>
          </cell>
          <cell r="J128" t="str">
            <v>0.6044</v>
          </cell>
          <cell r="K128" t="str">
            <v>0.5997</v>
          </cell>
          <cell r="L128" t="str">
            <v>0.6654</v>
          </cell>
          <cell r="M128" t="str">
            <v>0.6025</v>
          </cell>
          <cell r="N128" t="str">
            <v>0.6182</v>
          </cell>
        </row>
        <row r="129">
          <cell r="A129" t="str">
            <v>313001013538</v>
          </cell>
          <cell r="B129" t="str">
            <v>CORPORACION EDUCATIVA SAN JOSE - Sede Única</v>
          </cell>
          <cell r="C129" t="str">
            <v>Establecimiento</v>
          </cell>
          <cell r="D129" t="str">
            <v>CARTAGENA (BOLIVAR)</v>
          </cell>
          <cell r="E129" t="str">
            <v>NO OFICIAL</v>
          </cell>
          <cell r="F129" t="str">
            <v>D</v>
          </cell>
          <cell r="G129" t="str">
            <v>226</v>
          </cell>
          <cell r="H129" t="str">
            <v>225</v>
          </cell>
          <cell r="I129" t="str">
            <v>0.6085</v>
          </cell>
          <cell r="J129" t="str">
            <v>0.6123</v>
          </cell>
          <cell r="K129" t="str">
            <v>0.618</v>
          </cell>
          <cell r="L129" t="str">
            <v>0.6303</v>
          </cell>
          <cell r="M129" t="str">
            <v>0.6177</v>
          </cell>
          <cell r="N129" t="str">
            <v>0.6173</v>
          </cell>
        </row>
        <row r="130">
          <cell r="A130" t="str">
            <v>313001007040</v>
          </cell>
          <cell r="B130" t="str">
            <v>COL. MARIA MONTESORRI - Sede Única</v>
          </cell>
          <cell r="C130" t="str">
            <v>Establecimiento</v>
          </cell>
          <cell r="D130" t="str">
            <v>CARTAGENA DE INDIAS (BOLIVAR)</v>
          </cell>
          <cell r="E130" t="str">
            <v>NO OFICIAL</v>
          </cell>
          <cell r="F130" t="str">
            <v>D</v>
          </cell>
          <cell r="G130" t="str">
            <v>84</v>
          </cell>
          <cell r="H130" t="str">
            <v>73</v>
          </cell>
          <cell r="I130" t="str">
            <v>0.6027</v>
          </cell>
          <cell r="J130" t="str">
            <v>0.6066</v>
          </cell>
          <cell r="K130" t="str">
            <v>0.5956</v>
          </cell>
          <cell r="L130" t="str">
            <v>0.6558</v>
          </cell>
          <cell r="M130" t="str">
            <v>0.6152</v>
          </cell>
          <cell r="N130" t="str">
            <v>0.6152</v>
          </cell>
        </row>
        <row r="131">
          <cell r="A131" t="str">
            <v>113001028421</v>
          </cell>
          <cell r="B131" t="str">
            <v>INSTITUCION EDUCATIVA 14 DE FEBRERO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186</v>
          </cell>
          <cell r="H131" t="str">
            <v>179</v>
          </cell>
          <cell r="I131" t="str">
            <v>0.6199</v>
          </cell>
          <cell r="J131" t="str">
            <v>0.6232</v>
          </cell>
          <cell r="K131" t="str">
            <v>0.5836</v>
          </cell>
          <cell r="L131" t="str">
            <v>0.65</v>
          </cell>
          <cell r="M131" t="str">
            <v>0.5601</v>
          </cell>
          <cell r="N131" t="str">
            <v>0.6146</v>
          </cell>
        </row>
        <row r="132">
          <cell r="A132" t="str">
            <v>113001002952</v>
          </cell>
          <cell r="B132" t="str">
            <v>INSTITUCION EDUCATIVA DE TERNERA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211</v>
          </cell>
          <cell r="H132" t="str">
            <v>192</v>
          </cell>
          <cell r="I132" t="str">
            <v>0.6065</v>
          </cell>
          <cell r="J132" t="str">
            <v>0.6035</v>
          </cell>
          <cell r="K132" t="str">
            <v>0.5805</v>
          </cell>
          <cell r="L132" t="str">
            <v>0.6659</v>
          </cell>
          <cell r="M132" t="str">
            <v>0.6173</v>
          </cell>
          <cell r="N132" t="str">
            <v>0.6144</v>
          </cell>
        </row>
        <row r="133">
          <cell r="A133" t="str">
            <v>113001020969</v>
          </cell>
          <cell r="B133" t="str">
            <v>INSTITUCION EDUCATIVA FRANCISCO DE PAULA SANTANDER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158</v>
          </cell>
          <cell r="H133" t="str">
            <v>152</v>
          </cell>
          <cell r="I133" t="str">
            <v>0.6212</v>
          </cell>
          <cell r="J133" t="str">
            <v>0.6095</v>
          </cell>
          <cell r="K133" t="str">
            <v>0.5613</v>
          </cell>
          <cell r="L133" t="str">
            <v>0.6582</v>
          </cell>
          <cell r="M133" t="str">
            <v>0.6023</v>
          </cell>
          <cell r="N133" t="str">
            <v>0.6118</v>
          </cell>
        </row>
        <row r="134">
          <cell r="A134" t="str">
            <v>313001012868</v>
          </cell>
          <cell r="B134" t="str">
            <v>CORPORACION TECNICA INSTITUTO ROCHY - Sede Única</v>
          </cell>
          <cell r="C134" t="str">
            <v>Establecimiento</v>
          </cell>
          <cell r="D134" t="str">
            <v>CARTAGENA DE INDIAS (BOLIVAR)</v>
          </cell>
          <cell r="E134" t="str">
            <v>NO OFICIAL</v>
          </cell>
          <cell r="F134" t="str">
            <v>D</v>
          </cell>
          <cell r="G134" t="str">
            <v>74</v>
          </cell>
          <cell r="H134" t="str">
            <v>73</v>
          </cell>
          <cell r="I134" t="str">
            <v>0.6081</v>
          </cell>
          <cell r="J134" t="str">
            <v>0.6058</v>
          </cell>
          <cell r="K134" t="str">
            <v>0.5722</v>
          </cell>
          <cell r="L134" t="str">
            <v>0.6548</v>
          </cell>
          <cell r="M134" t="str">
            <v>0.6077</v>
          </cell>
          <cell r="N134" t="str">
            <v>0.61</v>
          </cell>
        </row>
        <row r="135">
          <cell r="A135" t="str">
            <v>313001028985</v>
          </cell>
          <cell r="B135" t="str">
            <v>COLEGIO DIOS ES AMOR -SEDE CARTAGENA - Sede Única</v>
          </cell>
          <cell r="C135" t="str">
            <v>Establecimiento</v>
          </cell>
          <cell r="D135" t="str">
            <v>CARTAGENA DE INDIAS (BOLIVAR)</v>
          </cell>
          <cell r="E135" t="str">
            <v>NO OFICIAL</v>
          </cell>
          <cell r="F135" t="str">
            <v>D</v>
          </cell>
          <cell r="G135" t="str">
            <v>159</v>
          </cell>
          <cell r="H135" t="str">
            <v>153</v>
          </cell>
          <cell r="I135" t="str">
            <v>0.5873</v>
          </cell>
          <cell r="J135" t="str">
            <v>0.5938</v>
          </cell>
          <cell r="K135" t="str">
            <v>0.5872</v>
          </cell>
          <cell r="L135" t="str">
            <v>0.6692</v>
          </cell>
          <cell r="M135" t="str">
            <v>0.6022</v>
          </cell>
          <cell r="N135" t="str">
            <v>0.6088</v>
          </cell>
        </row>
        <row r="136">
          <cell r="A136" t="str">
            <v>113001002120</v>
          </cell>
          <cell r="B136" t="str">
            <v>INSTITUCION EDUCATIVA HIJOS DE MARIA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343</v>
          </cell>
          <cell r="H136" t="str">
            <v>323</v>
          </cell>
          <cell r="I136" t="str">
            <v>0.6066</v>
          </cell>
          <cell r="J136" t="str">
            <v>0.6125</v>
          </cell>
          <cell r="K136" t="str">
            <v>0.5752</v>
          </cell>
          <cell r="L136" t="str">
            <v>0.641</v>
          </cell>
          <cell r="M136" t="str">
            <v>0.5955</v>
          </cell>
          <cell r="N136" t="str">
            <v>0.6078</v>
          </cell>
        </row>
        <row r="137">
          <cell r="A137" t="str">
            <v>313001029396</v>
          </cell>
          <cell r="B137" t="str">
            <v>INSTITUCION EDUCATIVA CLEMENTE MANUEL ZABAL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376</v>
          </cell>
          <cell r="H137" t="str">
            <v>362</v>
          </cell>
          <cell r="I137" t="str">
            <v>0.597</v>
          </cell>
          <cell r="J137" t="str">
            <v>0.6124</v>
          </cell>
          <cell r="K137" t="str">
            <v>0.5765</v>
          </cell>
          <cell r="L137" t="str">
            <v>0.6493</v>
          </cell>
          <cell r="M137" t="str">
            <v>0.5902</v>
          </cell>
          <cell r="N137" t="str">
            <v>0.6074</v>
          </cell>
        </row>
        <row r="138">
          <cell r="A138" t="str">
            <v>113001004254</v>
          </cell>
          <cell r="B138" t="str">
            <v>INSTITUCION EDUCATIVA FULGENCIO LEQUERICA  VELEZ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258</v>
          </cell>
          <cell r="H138" t="str">
            <v>246</v>
          </cell>
          <cell r="I138" t="str">
            <v>0.6065</v>
          </cell>
          <cell r="J138" t="str">
            <v>0.6082</v>
          </cell>
          <cell r="K138" t="str">
            <v>0.5671</v>
          </cell>
          <cell r="L138" t="str">
            <v>0.6395</v>
          </cell>
          <cell r="M138" t="str">
            <v>0.6192</v>
          </cell>
          <cell r="N138" t="str">
            <v>0.6064</v>
          </cell>
        </row>
        <row r="139">
          <cell r="A139" t="str">
            <v>113001012427</v>
          </cell>
          <cell r="B139" t="str">
            <v>INSTITUCION EDUCATIVA MANUELA VERGARA DE CURI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196</v>
          </cell>
          <cell r="H139" t="str">
            <v>180</v>
          </cell>
          <cell r="I139" t="str">
            <v>0.6022</v>
          </cell>
          <cell r="J139" t="str">
            <v>0.6082</v>
          </cell>
          <cell r="K139" t="str">
            <v>0.5664</v>
          </cell>
          <cell r="L139" t="str">
            <v>0.65</v>
          </cell>
          <cell r="M139" t="str">
            <v>0.563</v>
          </cell>
          <cell r="N139" t="str">
            <v>0.6033</v>
          </cell>
        </row>
        <row r="140">
          <cell r="A140" t="str">
            <v>113001029851</v>
          </cell>
          <cell r="B140" t="str">
            <v>I. E. JORGE ARTEL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164</v>
          </cell>
          <cell r="H140" t="str">
            <v>158</v>
          </cell>
          <cell r="I140" t="str">
            <v>0.6127</v>
          </cell>
          <cell r="J140" t="str">
            <v>0.6166</v>
          </cell>
          <cell r="K140" t="str">
            <v>0.557</v>
          </cell>
          <cell r="L140" t="str">
            <v>0.6374</v>
          </cell>
          <cell r="M140" t="str">
            <v>0.5697</v>
          </cell>
          <cell r="N140" t="str">
            <v>0.6032</v>
          </cell>
        </row>
        <row r="141">
          <cell r="A141" t="str">
            <v>113001030085</v>
          </cell>
          <cell r="B141" t="str">
            <v>INSTITUCION EDUCATIVA MANDELA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222</v>
          </cell>
          <cell r="H141" t="str">
            <v>213</v>
          </cell>
          <cell r="I141" t="str">
            <v>0.5956</v>
          </cell>
          <cell r="J141" t="str">
            <v>0.5805</v>
          </cell>
          <cell r="K141" t="str">
            <v>0.5715</v>
          </cell>
          <cell r="L141" t="str">
            <v>0.6633</v>
          </cell>
          <cell r="M141" t="str">
            <v>0.6026</v>
          </cell>
          <cell r="N141" t="str">
            <v>0.6027</v>
          </cell>
        </row>
        <row r="142">
          <cell r="A142" t="str">
            <v>313001013783</v>
          </cell>
          <cell r="B142" t="str">
            <v>CONC. ESCOLAR BERNARDO FOERGEN - Sede Única</v>
          </cell>
          <cell r="C142" t="str">
            <v>Establecimiento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72</v>
          </cell>
          <cell r="H142" t="str">
            <v>65</v>
          </cell>
          <cell r="I142" t="str">
            <v>0.5971</v>
          </cell>
          <cell r="J142" t="str">
            <v>0.6275</v>
          </cell>
          <cell r="K142" t="str">
            <v>0.5588</v>
          </cell>
          <cell r="L142" t="str">
            <v>0.6371</v>
          </cell>
          <cell r="M142" t="str">
            <v>0.5661</v>
          </cell>
          <cell r="N142" t="str">
            <v>0.6021</v>
          </cell>
        </row>
        <row r="143">
          <cell r="A143" t="str">
            <v>113001009281</v>
          </cell>
          <cell r="B143" t="str">
            <v>I.E. VILLA ESTRELLA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173</v>
          </cell>
          <cell r="H143" t="str">
            <v>154</v>
          </cell>
          <cell r="I143" t="str">
            <v>0.5986</v>
          </cell>
          <cell r="J143" t="str">
            <v>0.5883</v>
          </cell>
          <cell r="K143" t="str">
            <v>0.574</v>
          </cell>
          <cell r="L143" t="str">
            <v>0.6536</v>
          </cell>
          <cell r="M143" t="str">
            <v>0.5823</v>
          </cell>
          <cell r="N143" t="str">
            <v>0.602</v>
          </cell>
        </row>
        <row r="144">
          <cell r="A144" t="str">
            <v>313001008381</v>
          </cell>
          <cell r="B144" t="str">
            <v>CENT. DE ENSEÑANZA HIJOS DE BOLIVAR - Sede Única</v>
          </cell>
          <cell r="C144" t="str">
            <v>Establecimiento</v>
          </cell>
          <cell r="D144" t="str">
            <v>CARTAGENA DE INDIAS (BOLIVAR)</v>
          </cell>
          <cell r="E144" t="str">
            <v>NO OFICIAL</v>
          </cell>
          <cell r="F144" t="str">
            <v>D</v>
          </cell>
          <cell r="G144" t="str">
            <v>53</v>
          </cell>
          <cell r="H144" t="str">
            <v>52</v>
          </cell>
          <cell r="I144" t="str">
            <v>0.5981</v>
          </cell>
          <cell r="J144" t="str">
            <v>0.5956</v>
          </cell>
          <cell r="K144" t="str">
            <v>0.5752</v>
          </cell>
          <cell r="L144" t="str">
            <v>0.6271</v>
          </cell>
          <cell r="M144" t="str">
            <v>0.6161</v>
          </cell>
          <cell r="N144" t="str">
            <v>0.6003</v>
          </cell>
        </row>
        <row r="145">
          <cell r="A145" t="str">
            <v>213001002809</v>
          </cell>
          <cell r="B145" t="str">
            <v>INSTITUCION EDUCATIVA DE BAYUNCA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573</v>
          </cell>
          <cell r="H145" t="str">
            <v>515</v>
          </cell>
          <cell r="I145" t="str">
            <v>0.6226</v>
          </cell>
          <cell r="J145" t="str">
            <v>0.5981</v>
          </cell>
          <cell r="K145" t="str">
            <v>0.5615</v>
          </cell>
          <cell r="L145" t="str">
            <v>0.6279</v>
          </cell>
          <cell r="M145" t="str">
            <v>0.5687</v>
          </cell>
          <cell r="N145" t="str">
            <v>0.5999</v>
          </cell>
        </row>
        <row r="146">
          <cell r="A146" t="str">
            <v>213001002809</v>
          </cell>
          <cell r="B146" t="str">
            <v>INSTITUCION EDUCATIVA DE BAYUNCA - INSTITUCION EDUCATIVA DE BAYUNCA</v>
          </cell>
          <cell r="C146" t="str">
            <v>Sede</v>
          </cell>
          <cell r="D146" t="str">
            <v>CARTAGENA (BOLIVAR)</v>
          </cell>
          <cell r="E146" t="str">
            <v>OFICIAL</v>
          </cell>
          <cell r="F146" t="str">
            <v>D</v>
          </cell>
          <cell r="G146" t="str">
            <v>370</v>
          </cell>
          <cell r="H146" t="str">
            <v>351</v>
          </cell>
          <cell r="I146" t="str">
            <v>0.6513</v>
          </cell>
          <cell r="J146" t="str">
            <v>0.6136</v>
          </cell>
          <cell r="K146" t="str">
            <v>0.5883</v>
          </cell>
          <cell r="L146" t="str">
            <v>0.6209</v>
          </cell>
          <cell r="M146" t="str">
            <v>0.5883</v>
          </cell>
          <cell r="N146" t="str">
            <v>0.6162</v>
          </cell>
        </row>
        <row r="147">
          <cell r="A147" t="str">
            <v>113001008284</v>
          </cell>
          <cell r="B147" t="str">
            <v>INSTITUCION EDUCATIVA SAN FELIPE NERI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179</v>
          </cell>
          <cell r="H147" t="str">
            <v>164</v>
          </cell>
          <cell r="I147" t="str">
            <v>0.603</v>
          </cell>
          <cell r="J147" t="str">
            <v>0.6057</v>
          </cell>
          <cell r="K147" t="str">
            <v>0.5532</v>
          </cell>
          <cell r="L147" t="str">
            <v>0.6269</v>
          </cell>
          <cell r="M147" t="str">
            <v>0.6278</v>
          </cell>
          <cell r="N147" t="str">
            <v>0.5995</v>
          </cell>
        </row>
        <row r="148">
          <cell r="A148" t="str">
            <v>213001000245</v>
          </cell>
          <cell r="B148" t="str">
            <v>I.E. TIERRA BAJA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43</v>
          </cell>
          <cell r="H148" t="str">
            <v>41</v>
          </cell>
          <cell r="I148" t="str">
            <v>0.608</v>
          </cell>
          <cell r="J148" t="str">
            <v>0.6011</v>
          </cell>
          <cell r="K148" t="str">
            <v>0.5561</v>
          </cell>
          <cell r="L148" t="str">
            <v>0.6349</v>
          </cell>
          <cell r="M148" t="str">
            <v>0.5716</v>
          </cell>
          <cell r="N148" t="str">
            <v>0.5978</v>
          </cell>
        </row>
        <row r="149">
          <cell r="A149" t="str">
            <v>313001009085</v>
          </cell>
          <cell r="B149" t="str">
            <v>CORPORACION EDUCATIVA LICEO CARTAGENA - Sede Única</v>
          </cell>
          <cell r="C149" t="str">
            <v>Establecimiento</v>
          </cell>
          <cell r="D149" t="str">
            <v>CARTAGENA (BOLIVAR)</v>
          </cell>
          <cell r="E149" t="str">
            <v>NO OFICIAL</v>
          </cell>
          <cell r="F149" t="str">
            <v>D</v>
          </cell>
          <cell r="G149" t="str">
            <v>16</v>
          </cell>
          <cell r="H149" t="str">
            <v>15</v>
          </cell>
          <cell r="I149" t="str">
            <v>0.5749</v>
          </cell>
          <cell r="J149" t="str">
            <v>0.611</v>
          </cell>
          <cell r="K149" t="str">
            <v>0.5806</v>
          </cell>
          <cell r="L149" t="str">
            <v>0.6149</v>
          </cell>
          <cell r="M149" t="str">
            <v>0.6198</v>
          </cell>
          <cell r="N149" t="str">
            <v>0.5972</v>
          </cell>
        </row>
        <row r="150">
          <cell r="A150" t="str">
            <v>313001008500</v>
          </cell>
          <cell r="B150" t="str">
            <v>CORP. EDUC. JORGE ELIECER GAITAN DE C/GENA - Sede Única</v>
          </cell>
          <cell r="C150" t="str">
            <v>Establecimiento</v>
          </cell>
          <cell r="D150" t="str">
            <v>CARTAGENA DE INDIAS (BOLIVAR)</v>
          </cell>
          <cell r="E150" t="str">
            <v>NO OFICIAL</v>
          </cell>
          <cell r="F150" t="str">
            <v>D</v>
          </cell>
          <cell r="G150" t="str">
            <v>14</v>
          </cell>
          <cell r="H150" t="str">
            <v>14</v>
          </cell>
          <cell r="I150" t="str">
            <v>0.5874</v>
          </cell>
          <cell r="J150" t="str">
            <v>0.5804</v>
          </cell>
          <cell r="K150" t="str">
            <v>0.5371</v>
          </cell>
          <cell r="L150" t="str">
            <v>0.6634</v>
          </cell>
          <cell r="M150" t="str">
            <v>0.6516</v>
          </cell>
          <cell r="N150" t="str">
            <v>0.5967</v>
          </cell>
        </row>
        <row r="151">
          <cell r="A151" t="str">
            <v>113001003126</v>
          </cell>
          <cell r="B151" t="str">
            <v>INSTITUCION EDUCATIVA FERNANDO DE LA VEGA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104</v>
          </cell>
          <cell r="H151" t="str">
            <v>100</v>
          </cell>
          <cell r="I151" t="str">
            <v>0.5921</v>
          </cell>
          <cell r="J151" t="str">
            <v>0.5989</v>
          </cell>
          <cell r="K151" t="str">
            <v>0.5526</v>
          </cell>
          <cell r="L151" t="str">
            <v>0.6333</v>
          </cell>
          <cell r="M151" t="str">
            <v>0.62</v>
          </cell>
          <cell r="N151" t="str">
            <v>0.5962</v>
          </cell>
        </row>
        <row r="152">
          <cell r="A152" t="str">
            <v>113001028919</v>
          </cell>
          <cell r="B152" t="str">
            <v>INSTITUCION EDUCATIVA NUEVO BOSQUE - Sede Única</v>
          </cell>
          <cell r="C152" t="str">
            <v>Establecimiento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402</v>
          </cell>
          <cell r="H152" t="str">
            <v>346</v>
          </cell>
          <cell r="I152" t="str">
            <v>0.5835</v>
          </cell>
          <cell r="J152" t="str">
            <v>0.5863</v>
          </cell>
          <cell r="K152" t="str">
            <v>0.5553</v>
          </cell>
          <cell r="L152" t="str">
            <v>0.6511</v>
          </cell>
          <cell r="M152" t="str">
            <v>0.602</v>
          </cell>
          <cell r="N152" t="str">
            <v>0.5946</v>
          </cell>
        </row>
        <row r="153">
          <cell r="A153" t="str">
            <v>113001029095</v>
          </cell>
          <cell r="B153" t="str">
            <v>INSTITUCION EDUCATIVA FOCO ROJO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272</v>
          </cell>
          <cell r="H153" t="str">
            <v>265</v>
          </cell>
          <cell r="I153" t="str">
            <v>0.5788</v>
          </cell>
          <cell r="J153" t="str">
            <v>0.5934</v>
          </cell>
          <cell r="K153" t="str">
            <v>0.5628</v>
          </cell>
          <cell r="L153" t="str">
            <v>0.6374</v>
          </cell>
          <cell r="M153" t="str">
            <v>0.5832</v>
          </cell>
          <cell r="N153" t="str">
            <v>0.5923</v>
          </cell>
        </row>
        <row r="154">
          <cell r="A154" t="str">
            <v>313001028098</v>
          </cell>
          <cell r="B154" t="str">
            <v>INSTITUCION EDUCATIVA LOS ANGELES - Sede Única</v>
          </cell>
          <cell r="C154" t="str">
            <v>Establecimiento</v>
          </cell>
          <cell r="D154" t="str">
            <v>CARTAGENA DE INDIAS (BOLIVAR)</v>
          </cell>
          <cell r="E154" t="str">
            <v>NO OFICIAL</v>
          </cell>
          <cell r="F154" t="str">
            <v>D</v>
          </cell>
          <cell r="G154" t="str">
            <v>21</v>
          </cell>
          <cell r="H154" t="str">
            <v>20</v>
          </cell>
          <cell r="I154" t="str">
            <v>0.5954</v>
          </cell>
          <cell r="J154" t="str">
            <v>0.5561</v>
          </cell>
          <cell r="K154" t="str">
            <v>0.5594</v>
          </cell>
          <cell r="L154" t="str">
            <v>0.6384</v>
          </cell>
          <cell r="M154" t="str">
            <v>0.6314</v>
          </cell>
          <cell r="N154" t="str">
            <v>0.5907</v>
          </cell>
        </row>
        <row r="155">
          <cell r="A155" t="str">
            <v>313001006736</v>
          </cell>
          <cell r="B155" t="str">
            <v>ASOCIACION LICEO SAN FERNANDO - Sede Única</v>
          </cell>
          <cell r="C155" t="str">
            <v>Establecimiento</v>
          </cell>
          <cell r="D155" t="str">
            <v>CARTAGENA (BOLIVAR)</v>
          </cell>
          <cell r="E155" t="str">
            <v>NO OFICIAL</v>
          </cell>
          <cell r="F155" t="str">
            <v>D</v>
          </cell>
          <cell r="G155" t="str">
            <v>29</v>
          </cell>
          <cell r="H155" t="str">
            <v>26</v>
          </cell>
          <cell r="I155" t="str">
            <v>0.5805</v>
          </cell>
          <cell r="J155" t="str">
            <v>0.5751</v>
          </cell>
          <cell r="K155" t="str">
            <v>0.5887</v>
          </cell>
          <cell r="L155" t="str">
            <v>0.6067</v>
          </cell>
          <cell r="M155" t="str">
            <v>0.6171</v>
          </cell>
          <cell r="N155" t="str">
            <v>0.59</v>
          </cell>
        </row>
        <row r="156">
          <cell r="A156" t="str">
            <v>113001001727</v>
          </cell>
          <cell r="B156" t="str">
            <v>INSTITUCION EDUCATIVA REPUBLICA DEL LIBANO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289</v>
          </cell>
          <cell r="H156" t="str">
            <v>266</v>
          </cell>
          <cell r="I156" t="str">
            <v>0.5859</v>
          </cell>
          <cell r="J156" t="str">
            <v>0.5897</v>
          </cell>
          <cell r="K156" t="str">
            <v>0.5566</v>
          </cell>
          <cell r="L156" t="str">
            <v>0.6322</v>
          </cell>
          <cell r="M156" t="str">
            <v>0.5768</v>
          </cell>
          <cell r="N156" t="str">
            <v>0.59</v>
          </cell>
        </row>
        <row r="157">
          <cell r="A157" t="str">
            <v>313001027075</v>
          </cell>
          <cell r="B157" t="str">
            <v>INSTITUCION EDUCATIVA EL SALVADOR - Sede Única</v>
          </cell>
          <cell r="C157" t="str">
            <v>Establecimiento</v>
          </cell>
          <cell r="D157" t="str">
            <v>CARTAGENA (BOLIVAR)</v>
          </cell>
          <cell r="E157" t="str">
            <v>NO OFICIAL</v>
          </cell>
          <cell r="F157" t="str">
            <v>D</v>
          </cell>
          <cell r="G157" t="str">
            <v>282</v>
          </cell>
          <cell r="H157" t="str">
            <v>245</v>
          </cell>
          <cell r="I157" t="str">
            <v>0.5711</v>
          </cell>
          <cell r="J157" t="str">
            <v>0.5981</v>
          </cell>
          <cell r="K157" t="str">
            <v>0.5751</v>
          </cell>
          <cell r="L157" t="str">
            <v>0.6157</v>
          </cell>
          <cell r="M157" t="str">
            <v>0.5762</v>
          </cell>
          <cell r="N157" t="str">
            <v>0.5889</v>
          </cell>
        </row>
        <row r="158">
          <cell r="A158" t="str">
            <v>113001007199</v>
          </cell>
          <cell r="B158" t="str">
            <v>INSTITUCION EDUCATIVA FE Y ALEGRIA LAS AMERICAS - Sede Única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457</v>
          </cell>
          <cell r="H158" t="str">
            <v>424</v>
          </cell>
          <cell r="I158" t="str">
            <v>0.5908</v>
          </cell>
          <cell r="J158" t="str">
            <v>0.5819</v>
          </cell>
          <cell r="K158" t="str">
            <v>0.5534</v>
          </cell>
          <cell r="L158" t="str">
            <v>0.6298</v>
          </cell>
          <cell r="M158" t="str">
            <v>0.5829</v>
          </cell>
          <cell r="N158" t="str">
            <v>0.5885</v>
          </cell>
        </row>
        <row r="159">
          <cell r="A159" t="str">
            <v>413001004703</v>
          </cell>
          <cell r="B159" t="str">
            <v>INSTITUCION EDUCATIVA DE LA BOQUILLA - Sede Única</v>
          </cell>
          <cell r="C159" t="str">
            <v>Establecimiento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337</v>
          </cell>
          <cell r="H159" t="str">
            <v>328</v>
          </cell>
          <cell r="I159" t="str">
            <v>0.5667</v>
          </cell>
          <cell r="J159" t="str">
            <v>0.5774</v>
          </cell>
          <cell r="K159" t="str">
            <v>0.5578</v>
          </cell>
          <cell r="L159" t="str">
            <v>0.6404</v>
          </cell>
          <cell r="M159" t="str">
            <v>0.6027</v>
          </cell>
          <cell r="N159" t="str">
            <v>0.5869</v>
          </cell>
        </row>
        <row r="160">
          <cell r="A160" t="str">
            <v>313001013996</v>
          </cell>
          <cell r="B160" t="str">
            <v>COL. COMUNITARIO JOSE CARMELO VILLAMIZAR DIAZ - Sede Única</v>
          </cell>
          <cell r="C160" t="str">
            <v>Establecimiento</v>
          </cell>
          <cell r="D160" t="str">
            <v>CARTAGENA (BOLIVAR)</v>
          </cell>
          <cell r="E160" t="str">
            <v>NO OFICIAL</v>
          </cell>
          <cell r="F160" t="str">
            <v>D</v>
          </cell>
          <cell r="G160" t="str">
            <v>12</v>
          </cell>
          <cell r="H160" t="str">
            <v>12</v>
          </cell>
          <cell r="I160" t="str">
            <v>0.623</v>
          </cell>
          <cell r="J160" t="str">
            <v>0.57</v>
          </cell>
          <cell r="K160" t="str">
            <v>0.5742</v>
          </cell>
          <cell r="L160" t="str">
            <v>0.5802</v>
          </cell>
          <cell r="M160" t="str">
            <v>0.5733</v>
          </cell>
          <cell r="N160" t="str">
            <v>0.5858</v>
          </cell>
        </row>
        <row r="161">
          <cell r="A161" t="str">
            <v>213001007231</v>
          </cell>
          <cell r="B161" t="str">
            <v>INSTITUCION EDUCATIVA SAN FRANCISCO DE ASIS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551</v>
          </cell>
          <cell r="H161" t="str">
            <v>529</v>
          </cell>
          <cell r="I161" t="str">
            <v>0.5869</v>
          </cell>
          <cell r="J161" t="str">
            <v>0.5836</v>
          </cell>
          <cell r="K161" t="str">
            <v>0.5378</v>
          </cell>
          <cell r="L161" t="str">
            <v>0.6262</v>
          </cell>
          <cell r="M161" t="str">
            <v>0.5936</v>
          </cell>
          <cell r="N161" t="str">
            <v>0.5844</v>
          </cell>
        </row>
        <row r="162">
          <cell r="A162" t="str">
            <v>113001001450</v>
          </cell>
          <cell r="B162" t="str">
            <v>INSTITUCION EDUCATIVA PEDRO HEREDIA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184</v>
          </cell>
          <cell r="H162" t="str">
            <v>178</v>
          </cell>
          <cell r="I162" t="str">
            <v>0.5808</v>
          </cell>
          <cell r="J162" t="str">
            <v>0.5831</v>
          </cell>
          <cell r="K162" t="str">
            <v>0.5467</v>
          </cell>
          <cell r="L162" t="str">
            <v>0.6304</v>
          </cell>
          <cell r="M162" t="str">
            <v>0.5694</v>
          </cell>
          <cell r="N162" t="str">
            <v>0.584</v>
          </cell>
        </row>
        <row r="163">
          <cell r="A163" t="str">
            <v>313001012744</v>
          </cell>
          <cell r="B163" t="str">
            <v>INSTITUTO  SKINNER II   (ANT.-JARD. INF. SKINNER II) - Sede Única</v>
          </cell>
          <cell r="C163" t="str">
            <v>Establecimiento</v>
          </cell>
          <cell r="D163" t="str">
            <v>CARTAGENA DE INDIAS (BOLIVAR)</v>
          </cell>
          <cell r="E163" t="str">
            <v>NO OFICIAL</v>
          </cell>
          <cell r="F163" t="str">
            <v>D</v>
          </cell>
          <cell r="G163" t="str">
            <v>105</v>
          </cell>
          <cell r="H163" t="str">
            <v>103</v>
          </cell>
          <cell r="I163" t="str">
            <v>0.5725</v>
          </cell>
          <cell r="J163" t="str">
            <v>0.5867</v>
          </cell>
          <cell r="K163" t="str">
            <v>0.5508</v>
          </cell>
          <cell r="L163" t="str">
            <v>0.6227</v>
          </cell>
          <cell r="M163" t="str">
            <v>0.5597</v>
          </cell>
          <cell r="N163" t="str">
            <v>0.5814</v>
          </cell>
        </row>
        <row r="164">
          <cell r="A164" t="str">
            <v>213001007797</v>
          </cell>
          <cell r="B164" t="str">
            <v>INSTITUCION EDUCATIVA SAN JUAN DE DAMASCO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194</v>
          </cell>
          <cell r="H164" t="str">
            <v>181</v>
          </cell>
          <cell r="I164" t="str">
            <v>0.582</v>
          </cell>
          <cell r="J164" t="str">
            <v>0.571</v>
          </cell>
          <cell r="K164" t="str">
            <v>0.5528</v>
          </cell>
          <cell r="L164" t="str">
            <v>0.6174</v>
          </cell>
          <cell r="M164" t="str">
            <v>0.5847</v>
          </cell>
          <cell r="N164" t="str">
            <v>0.5811</v>
          </cell>
        </row>
        <row r="165">
          <cell r="A165" t="str">
            <v>113001000429</v>
          </cell>
          <cell r="B165" t="str">
            <v>INSTITUCION EDUCATIVA SALIM BECHARA - Sede Única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193</v>
          </cell>
          <cell r="H165" t="str">
            <v>177</v>
          </cell>
          <cell r="I165" t="str">
            <v>0.5746</v>
          </cell>
          <cell r="J165" t="str">
            <v>0.5732</v>
          </cell>
          <cell r="K165" t="str">
            <v>0.5405</v>
          </cell>
          <cell r="L165" t="str">
            <v>0.6309</v>
          </cell>
          <cell r="M165" t="str">
            <v>0.5677</v>
          </cell>
          <cell r="N165" t="str">
            <v>0.5789</v>
          </cell>
        </row>
        <row r="166">
          <cell r="A166" t="str">
            <v>313001005225</v>
          </cell>
          <cell r="B166" t="str">
            <v>INSTITUCION EDUCATIVA JOSE MARIA CORDOBA DE PASACABALLOS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100</v>
          </cell>
          <cell r="H166" t="str">
            <v>98</v>
          </cell>
          <cell r="I166" t="str">
            <v>0.5741</v>
          </cell>
          <cell r="J166" t="str">
            <v>0.5718</v>
          </cell>
          <cell r="K166" t="str">
            <v>0.5521</v>
          </cell>
          <cell r="L166" t="str">
            <v>0.62</v>
          </cell>
          <cell r="M166" t="str">
            <v>0.5503</v>
          </cell>
          <cell r="N166" t="str">
            <v>0.5773</v>
          </cell>
        </row>
        <row r="167">
          <cell r="A167" t="str">
            <v>113001001816</v>
          </cell>
          <cell r="B167" t="str">
            <v>INSTITUCION EDUCATIVA JOSE DE LA VEGA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565</v>
          </cell>
          <cell r="H167" t="str">
            <v>483</v>
          </cell>
          <cell r="I167" t="str">
            <v>0.5896</v>
          </cell>
          <cell r="J167" t="str">
            <v>0.561</v>
          </cell>
          <cell r="K167" t="str">
            <v>0.5278</v>
          </cell>
          <cell r="L167" t="str">
            <v>0.6265</v>
          </cell>
          <cell r="M167" t="str">
            <v>0.5861</v>
          </cell>
          <cell r="N167" t="str">
            <v>0.577</v>
          </cell>
        </row>
        <row r="168">
          <cell r="A168" t="str">
            <v>213001007533</v>
          </cell>
          <cell r="B168" t="str">
            <v>INSTITUCION EDUCATIVA NUEVA ESPERANZA ARROYO GRANDE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84</v>
          </cell>
          <cell r="H168" t="str">
            <v>84</v>
          </cell>
          <cell r="I168" t="str">
            <v>0.5722</v>
          </cell>
          <cell r="J168" t="str">
            <v>0.5663</v>
          </cell>
          <cell r="K168" t="str">
            <v>0.5598</v>
          </cell>
          <cell r="L168" t="str">
            <v>0.6168</v>
          </cell>
          <cell r="M168" t="str">
            <v>0.5431</v>
          </cell>
          <cell r="N168" t="str">
            <v>0.576</v>
          </cell>
        </row>
        <row r="169">
          <cell r="A169" t="str">
            <v>113001030212</v>
          </cell>
          <cell r="B169" t="str">
            <v>INSTITUCION EDUCATIVA BICENTENARIO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229</v>
          </cell>
          <cell r="H169" t="str">
            <v>227</v>
          </cell>
          <cell r="I169" t="str">
            <v>0.5692</v>
          </cell>
          <cell r="J169" t="str">
            <v>0.5635</v>
          </cell>
          <cell r="K169" t="str">
            <v>0.5376</v>
          </cell>
          <cell r="L169" t="str">
            <v>0.6245</v>
          </cell>
          <cell r="M169" t="str">
            <v>0.5591</v>
          </cell>
          <cell r="N169" t="str">
            <v>0.5726</v>
          </cell>
        </row>
        <row r="170">
          <cell r="A170" t="str">
            <v>213001009056</v>
          </cell>
          <cell r="B170" t="str">
            <v>I.E. NUESTRA SEÑORA DEL BUEN AIRE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137</v>
          </cell>
          <cell r="H170" t="str">
            <v>133</v>
          </cell>
          <cell r="I170" t="str">
            <v>0.5805</v>
          </cell>
          <cell r="J170" t="str">
            <v>0.566</v>
          </cell>
          <cell r="K170" t="str">
            <v>0.5403</v>
          </cell>
          <cell r="L170" t="str">
            <v>0.6068</v>
          </cell>
          <cell r="M170" t="str">
            <v>0.534</v>
          </cell>
          <cell r="N170" t="str">
            <v>0.5704</v>
          </cell>
        </row>
        <row r="171">
          <cell r="A171" t="str">
            <v>213001009048</v>
          </cell>
          <cell r="B171" t="str">
            <v>INSTITUCION EDUCATIVA TECNICA DE PASACABALLOS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354</v>
          </cell>
          <cell r="H171" t="str">
            <v>335</v>
          </cell>
          <cell r="I171" t="str">
            <v>0.5447</v>
          </cell>
          <cell r="J171" t="str">
            <v>0.5743</v>
          </cell>
          <cell r="K171" t="str">
            <v>0.5392</v>
          </cell>
          <cell r="L171" t="str">
            <v>0.6097</v>
          </cell>
          <cell r="M171" t="str">
            <v>0.5932</v>
          </cell>
          <cell r="N171" t="str">
            <v>0.569</v>
          </cell>
        </row>
        <row r="172">
          <cell r="A172" t="str">
            <v>213001001306</v>
          </cell>
          <cell r="B172" t="str">
            <v>I.E. DE PONTEZUELA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105</v>
          </cell>
          <cell r="H172" t="str">
            <v>102</v>
          </cell>
          <cell r="I172" t="str">
            <v>0.5626</v>
          </cell>
          <cell r="J172" t="str">
            <v>0.5815</v>
          </cell>
          <cell r="K172" t="str">
            <v>0.5138</v>
          </cell>
          <cell r="L172" t="str">
            <v>0.5988</v>
          </cell>
          <cell r="M172" t="str">
            <v>0.5675</v>
          </cell>
          <cell r="N172" t="str">
            <v>0.5644</v>
          </cell>
        </row>
        <row r="173">
          <cell r="A173" t="str">
            <v>113001008276</v>
          </cell>
          <cell r="B173" t="str">
            <v>INSTITUCION EDUCATIVA PLAYAS DE ACAPULCO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151</v>
          </cell>
          <cell r="H173" t="str">
            <v>124</v>
          </cell>
          <cell r="I173" t="str">
            <v>0.5573</v>
          </cell>
          <cell r="J173" t="str">
            <v>0.5626</v>
          </cell>
          <cell r="K173" t="str">
            <v>0.5212</v>
          </cell>
          <cell r="L173" t="str">
            <v>0.6195</v>
          </cell>
          <cell r="M173" t="str">
            <v>0.5411</v>
          </cell>
          <cell r="N173" t="str">
            <v>0.5633</v>
          </cell>
        </row>
        <row r="174">
          <cell r="A174" t="str">
            <v>113001800263</v>
          </cell>
          <cell r="B174" t="str">
            <v>INSTITUCION EDUCATIVA EL SALVADOR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460</v>
          </cell>
          <cell r="H174" t="str">
            <v>410</v>
          </cell>
          <cell r="I174" t="str">
            <v>0.5648</v>
          </cell>
          <cell r="J174" t="str">
            <v>0.5613</v>
          </cell>
          <cell r="K174" t="str">
            <v>0.5093</v>
          </cell>
          <cell r="L174" t="str">
            <v>0.6212</v>
          </cell>
          <cell r="M174" t="str">
            <v>0.5421</v>
          </cell>
          <cell r="N174" t="str">
            <v>0.5625</v>
          </cell>
        </row>
        <row r="175">
          <cell r="A175" t="str">
            <v>113001800263</v>
          </cell>
          <cell r="B175" t="str">
            <v>INSTITUCION EDUCATIVA EL SALVADOR - INSTITUCION EDUCATIVA EL SALVADOR - SEDE PRINCIPAL</v>
          </cell>
          <cell r="C175" t="str">
            <v>Sede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144</v>
          </cell>
          <cell r="H175" t="str">
            <v>131</v>
          </cell>
          <cell r="I175" t="str">
            <v>0.5533</v>
          </cell>
          <cell r="J175" t="str">
            <v>0.5489</v>
          </cell>
          <cell r="K175" t="str">
            <v>0.5083</v>
          </cell>
          <cell r="L175" t="str">
            <v>0.62</v>
          </cell>
          <cell r="M175" t="str">
            <v>0.52</v>
          </cell>
          <cell r="N175" t="str">
            <v>0.5547</v>
          </cell>
        </row>
        <row r="176">
          <cell r="A176" t="str">
            <v>113001800328</v>
          </cell>
          <cell r="B176" t="str">
            <v>INSTITUCION EDUCATIVA EL SALVADOR - SEDE SAN JOSE</v>
          </cell>
          <cell r="C176" t="str">
            <v>Sede</v>
          </cell>
          <cell r="D176" t="str">
            <v>CARTAGENA DE INDIAS (BOLIVAR)</v>
          </cell>
          <cell r="E176" t="str">
            <v>OFICIAL</v>
          </cell>
          <cell r="F176" t="str">
            <v>C</v>
          </cell>
          <cell r="G176" t="str">
            <v>156</v>
          </cell>
          <cell r="H176" t="str">
            <v>152</v>
          </cell>
          <cell r="I176" t="str">
            <v>0.6371</v>
          </cell>
          <cell r="J176" t="str">
            <v>0.6267</v>
          </cell>
          <cell r="K176" t="str">
            <v>0.5529</v>
          </cell>
          <cell r="L176" t="str">
            <v>0.6708</v>
          </cell>
          <cell r="M176" t="str">
            <v>0.6046</v>
          </cell>
          <cell r="N176" t="str">
            <v>0.6206</v>
          </cell>
        </row>
        <row r="177">
          <cell r="A177" t="str">
            <v>113001800344</v>
          </cell>
          <cell r="B177" t="str">
            <v>INSTITUCION EDUCATIVA EL SALVADOR - SEDE LAS COLINAS</v>
          </cell>
          <cell r="C177" t="str">
            <v>Sede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46</v>
          </cell>
          <cell r="H177" t="str">
            <v>44</v>
          </cell>
          <cell r="I177" t="str">
            <v>0.5354</v>
          </cell>
          <cell r="J177" t="str">
            <v>0.5417</v>
          </cell>
          <cell r="K177" t="str">
            <v>0.4894</v>
          </cell>
          <cell r="L177" t="str">
            <v>0.6087</v>
          </cell>
          <cell r="M177" t="str">
            <v>0.5636</v>
          </cell>
          <cell r="N177" t="str">
            <v>0.5453</v>
          </cell>
        </row>
        <row r="178">
          <cell r="A178" t="str">
            <v>113001000739</v>
          </cell>
          <cell r="B178" t="str">
            <v>INSTITUCION EDUCATIVA ANA MARIA VELEZ DE TRUJILLO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242</v>
          </cell>
          <cell r="H178" t="str">
            <v>227</v>
          </cell>
          <cell r="I178" t="str">
            <v>0.567</v>
          </cell>
          <cell r="J178" t="str">
            <v>0.5623</v>
          </cell>
          <cell r="K178" t="str">
            <v>0.5154</v>
          </cell>
          <cell r="L178" t="str">
            <v>0.6035</v>
          </cell>
          <cell r="M178" t="str">
            <v>0.5616</v>
          </cell>
          <cell r="N178" t="str">
            <v>0.562</v>
          </cell>
        </row>
        <row r="179">
          <cell r="A179" t="str">
            <v>113001005544</v>
          </cell>
          <cell r="B179" t="str">
            <v>INSTITUCION EDUCATIVA ANTONIO NARIÑO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170</v>
          </cell>
          <cell r="H179" t="str">
            <v>140</v>
          </cell>
          <cell r="I179" t="str">
            <v>0.5443</v>
          </cell>
          <cell r="J179" t="str">
            <v>0.5468</v>
          </cell>
          <cell r="K179" t="str">
            <v>0.5384</v>
          </cell>
          <cell r="L179" t="str">
            <v>0.6141</v>
          </cell>
          <cell r="M179" t="str">
            <v>0.5749</v>
          </cell>
          <cell r="N179" t="str">
            <v>0.562</v>
          </cell>
        </row>
        <row r="180">
          <cell r="A180" t="str">
            <v>113001002138</v>
          </cell>
          <cell r="B180" t="str">
            <v>INSTITUCION EDUCATIVA NUESTRA SRA DEL PERPETUO SOCORRO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239</v>
          </cell>
          <cell r="H180" t="str">
            <v>211</v>
          </cell>
          <cell r="I180" t="str">
            <v>0.5494</v>
          </cell>
          <cell r="J180" t="str">
            <v>0.5387</v>
          </cell>
          <cell r="K180" t="str">
            <v>0.5434</v>
          </cell>
          <cell r="L180" t="str">
            <v>0.6108</v>
          </cell>
          <cell r="M180" t="str">
            <v>0.5646</v>
          </cell>
          <cell r="N180" t="str">
            <v>0.5609</v>
          </cell>
        </row>
        <row r="181">
          <cell r="A181" t="str">
            <v>213001002531</v>
          </cell>
          <cell r="B181" t="str">
            <v>I.E. MANZANILLO DEL MAR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78</v>
          </cell>
          <cell r="H181" t="str">
            <v>67</v>
          </cell>
          <cell r="I181" t="str">
            <v>0.5491</v>
          </cell>
          <cell r="J181" t="str">
            <v>0.582</v>
          </cell>
          <cell r="K181" t="str">
            <v>0.5192</v>
          </cell>
          <cell r="L181" t="str">
            <v>0.599</v>
          </cell>
          <cell r="M181" t="str">
            <v>0.5377</v>
          </cell>
          <cell r="N181" t="str">
            <v>0.5604</v>
          </cell>
        </row>
        <row r="182">
          <cell r="A182" t="str">
            <v>113001001492</v>
          </cell>
          <cell r="B182" t="str">
            <v>INSTITUCION EDUCATIVA LICEO DE BOLIVAR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357</v>
          </cell>
          <cell r="H182" t="str">
            <v>309</v>
          </cell>
          <cell r="I182" t="str">
            <v>0.5517</v>
          </cell>
          <cell r="J182" t="str">
            <v>0.563</v>
          </cell>
          <cell r="K182" t="str">
            <v>0.5159</v>
          </cell>
          <cell r="L182" t="str">
            <v>0.5966</v>
          </cell>
          <cell r="M182" t="str">
            <v>0.5698</v>
          </cell>
          <cell r="N182" t="str">
            <v>0.5578</v>
          </cell>
        </row>
        <row r="183">
          <cell r="A183" t="str">
            <v>113001000143</v>
          </cell>
          <cell r="B183" t="str">
            <v>INSTITUCION EDUCATIVA ARROYO DE PIEDRA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144</v>
          </cell>
          <cell r="H183" t="str">
            <v>137</v>
          </cell>
          <cell r="I183" t="str">
            <v>0.5465</v>
          </cell>
          <cell r="J183" t="str">
            <v>0.5569</v>
          </cell>
          <cell r="K183" t="str">
            <v>0.5078</v>
          </cell>
          <cell r="L183" t="str">
            <v>0.5844</v>
          </cell>
          <cell r="M183" t="str">
            <v>0.5225</v>
          </cell>
          <cell r="N183" t="str">
            <v>0.5469</v>
          </cell>
        </row>
        <row r="184">
          <cell r="A184" t="str">
            <v>113001000143</v>
          </cell>
          <cell r="B184" t="str">
            <v>INSTITUCION EDUCATIVA ARROYO DE PIEDRA - INSTITUCION EDUCATIVA ARROYO DE PIEDRA</v>
          </cell>
          <cell r="C184" t="str">
            <v>Sede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93</v>
          </cell>
          <cell r="H184" t="str">
            <v>88</v>
          </cell>
          <cell r="I184" t="str">
            <v>0.5475</v>
          </cell>
          <cell r="J184" t="str">
            <v>0.5613</v>
          </cell>
          <cell r="K184" t="str">
            <v>0.5112</v>
          </cell>
          <cell r="L184" t="str">
            <v>0.5799</v>
          </cell>
          <cell r="M184" t="str">
            <v>0.5197</v>
          </cell>
          <cell r="N184" t="str">
            <v>0.5476</v>
          </cell>
        </row>
        <row r="185">
          <cell r="A185" t="str">
            <v>213001000083</v>
          </cell>
          <cell r="B185" t="str">
            <v>INSTITUCION EDUCATIVA ARROYO DE PIEDRA - SEDE DE PUNTA CANOA</v>
          </cell>
          <cell r="C185" t="str">
            <v>Sede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51</v>
          </cell>
          <cell r="H185" t="str">
            <v>49</v>
          </cell>
          <cell r="I185" t="str">
            <v>0.5452</v>
          </cell>
          <cell r="J185" t="str">
            <v>0.5487</v>
          </cell>
          <cell r="K185" t="str">
            <v>0.5017</v>
          </cell>
          <cell r="L185" t="str">
            <v>0.5915</v>
          </cell>
          <cell r="M185" t="str">
            <v>0.5282</v>
          </cell>
          <cell r="N185" t="str">
            <v>0.5454</v>
          </cell>
        </row>
        <row r="186">
          <cell r="A186" t="str">
            <v>313001027997</v>
          </cell>
          <cell r="B186" t="str">
            <v>INSTITUTO EDUCATIVO CELESTIN FREINET - Sede Única</v>
          </cell>
          <cell r="C186" t="str">
            <v>Establecimiento</v>
          </cell>
          <cell r="D186" t="str">
            <v>CARTAGENA (BOLIVAR)</v>
          </cell>
          <cell r="E186" t="str">
            <v>NO OFICIAL</v>
          </cell>
          <cell r="F186" t="str">
            <v>D</v>
          </cell>
          <cell r="G186" t="str">
            <v>38</v>
          </cell>
          <cell r="H186" t="str">
            <v>36</v>
          </cell>
          <cell r="I186" t="str">
            <v>0.5187</v>
          </cell>
          <cell r="J186" t="str">
            <v>0.5756</v>
          </cell>
          <cell r="K186" t="str">
            <v>0.5257</v>
          </cell>
          <cell r="L186" t="str">
            <v>0.5491</v>
          </cell>
          <cell r="M186" t="str">
            <v>0.5793</v>
          </cell>
          <cell r="N186" t="str">
            <v>0.5451</v>
          </cell>
        </row>
        <row r="187">
          <cell r="A187" t="str">
            <v>213001002949</v>
          </cell>
          <cell r="B187" t="str">
            <v>INSTITUCION EDUCATIVA SAN JOSE CA?O DEL ORO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87</v>
          </cell>
          <cell r="H187" t="str">
            <v>85</v>
          </cell>
          <cell r="I187" t="str">
            <v>0.5296</v>
          </cell>
          <cell r="J187" t="str">
            <v>0.539</v>
          </cell>
          <cell r="K187" t="str">
            <v>0.4994</v>
          </cell>
          <cell r="L187" t="str">
            <v>0.5876</v>
          </cell>
          <cell r="M187" t="str">
            <v>0.605</v>
          </cell>
          <cell r="N187" t="str">
            <v>0.544</v>
          </cell>
        </row>
        <row r="188">
          <cell r="A188" t="str">
            <v>113001000160</v>
          </cell>
          <cell r="B188" t="str">
            <v>INSTITUCION EDUCATIVA CORAZON DE MARIA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161</v>
          </cell>
          <cell r="H188" t="str">
            <v>151</v>
          </cell>
          <cell r="I188" t="str">
            <v>0.5326</v>
          </cell>
          <cell r="J188" t="str">
            <v>0.5435</v>
          </cell>
          <cell r="K188" t="str">
            <v>0.4978</v>
          </cell>
          <cell r="L188" t="str">
            <v>0.5846</v>
          </cell>
          <cell r="M188" t="str">
            <v>0.5792</v>
          </cell>
          <cell r="N188" t="str">
            <v>0.5427</v>
          </cell>
        </row>
        <row r="189">
          <cell r="A189" t="str">
            <v>113001800123</v>
          </cell>
          <cell r="B189" t="str">
            <v>INSTITUCION EDUCATIVA GABRIEL GARCIA MARQUEZ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246</v>
          </cell>
          <cell r="H189" t="str">
            <v>218</v>
          </cell>
          <cell r="I189" t="str">
            <v>0.5353</v>
          </cell>
          <cell r="J189" t="str">
            <v>0.535</v>
          </cell>
          <cell r="K189" t="str">
            <v>0.5075</v>
          </cell>
          <cell r="L189" t="str">
            <v>0.5935</v>
          </cell>
          <cell r="M189" t="str">
            <v>0.5294</v>
          </cell>
          <cell r="N189" t="str">
            <v>0.5418</v>
          </cell>
        </row>
        <row r="190">
          <cell r="A190" t="str">
            <v>213001000091</v>
          </cell>
          <cell r="B190" t="str">
            <v>INSTITUCION EDUCATIVA DE ISLA FUERTE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43</v>
          </cell>
          <cell r="H190" t="str">
            <v>43</v>
          </cell>
          <cell r="I190" t="str">
            <v>0.5214</v>
          </cell>
          <cell r="J190" t="str">
            <v>0.5474</v>
          </cell>
          <cell r="K190" t="str">
            <v>0.5042</v>
          </cell>
          <cell r="L190" t="str">
            <v>0.5758</v>
          </cell>
          <cell r="M190" t="str">
            <v>0.5663</v>
          </cell>
          <cell r="N190" t="str">
            <v>0.5395</v>
          </cell>
        </row>
        <row r="191">
          <cell r="A191" t="str">
            <v>213001001942</v>
          </cell>
          <cell r="B191" t="str">
            <v>INSTITUCION EDUCATIVA LUIS FELIPE CABRERA DE BARU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136</v>
          </cell>
          <cell r="H191" t="str">
            <v>135</v>
          </cell>
          <cell r="I191" t="str">
            <v>0.5261</v>
          </cell>
          <cell r="J191" t="str">
            <v>0.5366</v>
          </cell>
          <cell r="K191" t="str">
            <v>0.5043</v>
          </cell>
          <cell r="L191" t="str">
            <v>0.5633</v>
          </cell>
          <cell r="M191" t="str">
            <v>0.535</v>
          </cell>
          <cell r="N191" t="str">
            <v>0.5328</v>
          </cell>
        </row>
        <row r="192">
          <cell r="A192" t="str">
            <v>313001013481</v>
          </cell>
          <cell r="B192" t="str">
            <v>CENTRO EDUCATIVO COMUNITARIO LOS ROBLES - Sede Única</v>
          </cell>
          <cell r="C192" t="str">
            <v>Establecimiento</v>
          </cell>
          <cell r="D192" t="str">
            <v>CARTAGENA (BOLIVAR)</v>
          </cell>
          <cell r="E192" t="str">
            <v>NO OFICIAL</v>
          </cell>
          <cell r="F192" t="str">
            <v>D</v>
          </cell>
          <cell r="G192" t="str">
            <v>50</v>
          </cell>
          <cell r="H192" t="str">
            <v>40</v>
          </cell>
          <cell r="I192" t="str">
            <v>0.5242</v>
          </cell>
          <cell r="J192" t="str">
            <v>0.5238</v>
          </cell>
          <cell r="K192" t="str">
            <v>0.5134</v>
          </cell>
          <cell r="L192" t="str">
            <v>0.5225</v>
          </cell>
          <cell r="M192" t="str">
            <v>0.5694</v>
          </cell>
          <cell r="N192" t="str">
            <v>0.5247</v>
          </cell>
        </row>
        <row r="193">
          <cell r="A193" t="str">
            <v>113001006711</v>
          </cell>
          <cell r="B193" t="str">
            <v>INSTITUCION EDUCATIVA OMAIRA SANCHEZ GARZON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101</v>
          </cell>
          <cell r="H193" t="str">
            <v>93</v>
          </cell>
          <cell r="I193" t="str">
            <v>0.4955</v>
          </cell>
          <cell r="J193" t="str">
            <v>0.5174</v>
          </cell>
          <cell r="K193" t="str">
            <v>0.4886</v>
          </cell>
          <cell r="L193" t="str">
            <v>0.5823</v>
          </cell>
          <cell r="M193" t="str">
            <v>0.5421</v>
          </cell>
          <cell r="N193" t="str">
            <v>0.5226</v>
          </cell>
        </row>
        <row r="194">
          <cell r="A194" t="str">
            <v>213001000075</v>
          </cell>
          <cell r="B194" t="str">
            <v>I.E. PUERTO REY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70</v>
          </cell>
          <cell r="H194" t="str">
            <v>66</v>
          </cell>
          <cell r="I194" t="str">
            <v>0.5054</v>
          </cell>
          <cell r="J194" t="str">
            <v>0.532</v>
          </cell>
          <cell r="K194" t="str">
            <v>0.4896</v>
          </cell>
          <cell r="L194" t="str">
            <v>0.5674</v>
          </cell>
          <cell r="M194" t="str">
            <v>0.5021</v>
          </cell>
          <cell r="N194" t="str">
            <v>0.522</v>
          </cell>
        </row>
        <row r="195">
          <cell r="A195" t="str">
            <v>313001000118</v>
          </cell>
          <cell r="B195" t="str">
            <v>INSTITUCION EDUCATIVA NTRA. SRA. LA VICTORIA - Sede Única</v>
          </cell>
          <cell r="C195" t="str">
            <v>Establecimiento</v>
          </cell>
          <cell r="D195" t="str">
            <v>CARTAGENA (BOLIVAR)</v>
          </cell>
          <cell r="E195" t="str">
            <v>OFICIAL</v>
          </cell>
          <cell r="F195" t="str">
            <v>D</v>
          </cell>
          <cell r="G195" t="str">
            <v>63</v>
          </cell>
          <cell r="H195" t="str">
            <v>51</v>
          </cell>
          <cell r="I195" t="str">
            <v>0.5327</v>
          </cell>
          <cell r="J195" t="str">
            <v>0.5205</v>
          </cell>
          <cell r="K195" t="str">
            <v>0.482</v>
          </cell>
          <cell r="L195" t="str">
            <v>0.4942</v>
          </cell>
          <cell r="M195" t="str">
            <v>0.5645</v>
          </cell>
          <cell r="N195" t="str">
            <v>0.5117</v>
          </cell>
        </row>
        <row r="196">
          <cell r="A196" t="str">
            <v>213001001250</v>
          </cell>
          <cell r="B196" t="str">
            <v>INSTITUCION EDUCATIVA DE TIERRA BOMBA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105</v>
          </cell>
          <cell r="H196" t="str">
            <v>102</v>
          </cell>
          <cell r="I196" t="str">
            <v>0.4836</v>
          </cell>
          <cell r="J196" t="str">
            <v>0.5112</v>
          </cell>
          <cell r="K196" t="str">
            <v>0.4781</v>
          </cell>
          <cell r="L196" t="str">
            <v>0.5361</v>
          </cell>
          <cell r="M196" t="str">
            <v>0.5277</v>
          </cell>
          <cell r="N196" t="str">
            <v>0.5042</v>
          </cell>
        </row>
        <row r="197">
          <cell r="A197" t="str">
            <v>213001001292</v>
          </cell>
          <cell r="B197" t="str">
            <v>INSTITUCION EDUCATIVA DE SANTA ANA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127</v>
          </cell>
          <cell r="H197" t="str">
            <v>120</v>
          </cell>
          <cell r="I197" t="str">
            <v>0.491</v>
          </cell>
          <cell r="J197" t="str">
            <v>0.5052</v>
          </cell>
          <cell r="K197" t="str">
            <v>0.4569</v>
          </cell>
          <cell r="L197" t="str">
            <v>0.533</v>
          </cell>
          <cell r="M197" t="str">
            <v>0.5225</v>
          </cell>
          <cell r="N197" t="str">
            <v>0.4985</v>
          </cell>
        </row>
        <row r="198">
          <cell r="A198" t="str">
            <v>213001001632</v>
          </cell>
          <cell r="B198" t="str">
            <v>INSTITUCION EDUCATIVA DE LETICIA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55</v>
          </cell>
          <cell r="H198" t="str">
            <v>55</v>
          </cell>
          <cell r="I198" t="str">
            <v>0.472</v>
          </cell>
          <cell r="J198" t="str">
            <v>0.4956</v>
          </cell>
          <cell r="K198" t="str">
            <v>0.4631</v>
          </cell>
          <cell r="L198" t="str">
            <v>0.5464</v>
          </cell>
          <cell r="M198" t="str">
            <v>0.5023</v>
          </cell>
          <cell r="N198" t="str">
            <v>0.4949</v>
          </cell>
        </row>
        <row r="199">
          <cell r="A199" t="str">
            <v>213001007401</v>
          </cell>
          <cell r="B199" t="str">
            <v>INSTITUCION EDUCATIVA SANTA CRUZ DEL ISLOTE - Sede Única</v>
          </cell>
          <cell r="C199" t="str">
            <v>Establecimiento</v>
          </cell>
          <cell r="D199" t="str">
            <v>CARTAGENA DE INDIAS (BOLIVAR)</v>
          </cell>
          <cell r="E199" t="str">
            <v>OFICIAL</v>
          </cell>
          <cell r="F199" t="str">
            <v>D</v>
          </cell>
          <cell r="G199" t="str">
            <v>20</v>
          </cell>
          <cell r="H199" t="str">
            <v>20</v>
          </cell>
          <cell r="I199" t="str">
            <v>0.4594</v>
          </cell>
          <cell r="J199" t="str">
            <v>0.4973</v>
          </cell>
          <cell r="K199" t="str">
            <v>0.4797</v>
          </cell>
          <cell r="L199" t="str">
            <v>0.5112</v>
          </cell>
          <cell r="M199" t="str">
            <v>0.5055</v>
          </cell>
          <cell r="N199" t="str">
            <v>0.4883</v>
          </cell>
        </row>
        <row r="200">
          <cell r="A200" t="str">
            <v>213001001900</v>
          </cell>
          <cell r="B200" t="str">
            <v>I.E. DE ARARCA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48</v>
          </cell>
          <cell r="H200" t="str">
            <v>47</v>
          </cell>
          <cell r="I200" t="str">
            <v>0.441</v>
          </cell>
          <cell r="J200" t="str">
            <v>0.4645</v>
          </cell>
          <cell r="K200" t="str">
            <v>0.4501</v>
          </cell>
          <cell r="L200" t="str">
            <v>0.5286</v>
          </cell>
          <cell r="M200" t="str">
            <v>0.4946</v>
          </cell>
          <cell r="N200" t="str">
            <v>0.4729</v>
          </cell>
        </row>
      </sheetData>
      <sheetData sheetId="1">
        <row r="2">
          <cell r="A2" t="str">
            <v>313836000623</v>
          </cell>
          <cell r="B2" t="str">
            <v>ASPAEN GIMNASIO CARTAGENA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87</v>
          </cell>
          <cell r="H2" t="str">
            <v>87</v>
          </cell>
          <cell r="I2" t="str">
            <v>0.898</v>
          </cell>
          <cell r="J2" t="str">
            <v>0.8849</v>
          </cell>
          <cell r="K2" t="str">
            <v>0.8829</v>
          </cell>
          <cell r="L2" t="str">
            <v>0.8855</v>
          </cell>
          <cell r="M2" t="str">
            <v>0.9454</v>
          </cell>
          <cell r="N2" t="str">
            <v>0.8923</v>
          </cell>
        </row>
        <row r="3">
          <cell r="A3" t="str">
            <v>313001008771</v>
          </cell>
          <cell r="B3" t="str">
            <v>COL.  GIMN. MOMPIANO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43</v>
          </cell>
          <cell r="H3" t="str">
            <v>41</v>
          </cell>
          <cell r="I3" t="str">
            <v>0.8878</v>
          </cell>
          <cell r="J3" t="str">
            <v>0.8793</v>
          </cell>
          <cell r="K3" t="str">
            <v>0.8881</v>
          </cell>
          <cell r="L3" t="str">
            <v>0.8787</v>
          </cell>
          <cell r="M3" t="str">
            <v>0.9155</v>
          </cell>
          <cell r="N3" t="str">
            <v>0.886</v>
          </cell>
        </row>
        <row r="4">
          <cell r="A4" t="str">
            <v>313001007058</v>
          </cell>
          <cell r="B4" t="str">
            <v>CENTRO DE EDUCACION EL RECREO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70</v>
          </cell>
          <cell r="H4" t="str">
            <v>70</v>
          </cell>
          <cell r="I4" t="str">
            <v>0.8968</v>
          </cell>
          <cell r="J4" t="str">
            <v>0.8669</v>
          </cell>
          <cell r="K4" t="str">
            <v>0.8683</v>
          </cell>
          <cell r="L4" t="str">
            <v>0.8813</v>
          </cell>
          <cell r="M4" t="str">
            <v>0.8905</v>
          </cell>
          <cell r="N4" t="str">
            <v>0.8793</v>
          </cell>
        </row>
        <row r="5">
          <cell r="A5" t="str">
            <v>313001005748</v>
          </cell>
          <cell r="B5" t="str">
            <v>GIMNASIO ALTAIR DE CARTAGENA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130</v>
          </cell>
          <cell r="H5" t="str">
            <v>127</v>
          </cell>
          <cell r="I5" t="str">
            <v>0.8787</v>
          </cell>
          <cell r="J5" t="str">
            <v>0.8697</v>
          </cell>
          <cell r="K5" t="str">
            <v>0.8621</v>
          </cell>
          <cell r="L5" t="str">
            <v>0.8701</v>
          </cell>
          <cell r="M5" t="str">
            <v>0.9325</v>
          </cell>
          <cell r="N5" t="str">
            <v>0.8749</v>
          </cell>
        </row>
        <row r="6">
          <cell r="A6" t="str">
            <v>313001008429</v>
          </cell>
          <cell r="B6" t="str">
            <v>CENT. DE ENSE?ANZA PRECOZ  NUEVO MUNDO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21</v>
          </cell>
          <cell r="H6" t="str">
            <v>21</v>
          </cell>
          <cell r="I6" t="str">
            <v>0.8873</v>
          </cell>
          <cell r="J6" t="str">
            <v>0.8503</v>
          </cell>
          <cell r="K6" t="str">
            <v>0.865</v>
          </cell>
          <cell r="L6" t="str">
            <v>0.8779</v>
          </cell>
          <cell r="M6" t="str">
            <v>0.901</v>
          </cell>
          <cell r="N6" t="str">
            <v>0.8725</v>
          </cell>
        </row>
        <row r="7">
          <cell r="A7" t="str">
            <v>313001004768</v>
          </cell>
          <cell r="B7" t="str">
            <v>COLEGIO BRITANICO DE CARTAGENA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95</v>
          </cell>
          <cell r="H7" t="str">
            <v>86</v>
          </cell>
          <cell r="I7" t="str">
            <v>0.8694</v>
          </cell>
          <cell r="J7" t="str">
            <v>0.8525</v>
          </cell>
          <cell r="K7" t="str">
            <v>0.8682</v>
          </cell>
          <cell r="L7" t="str">
            <v>0.8645</v>
          </cell>
          <cell r="M7" t="str">
            <v>0.9348</v>
          </cell>
          <cell r="N7" t="str">
            <v>0.8691</v>
          </cell>
        </row>
        <row r="8">
          <cell r="A8" t="str">
            <v>313001012515</v>
          </cell>
          <cell r="B8" t="str">
            <v>CORPORACION EDUCATIVA LA SAGRADA FAMILIA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58</v>
          </cell>
          <cell r="H8" t="str">
            <v>58</v>
          </cell>
          <cell r="I8" t="str">
            <v>0.8834</v>
          </cell>
          <cell r="J8" t="str">
            <v>0.8455</v>
          </cell>
          <cell r="K8" t="str">
            <v>0.8557</v>
          </cell>
          <cell r="L8" t="str">
            <v>0.8622</v>
          </cell>
          <cell r="M8" t="str">
            <v>0.8819</v>
          </cell>
          <cell r="N8" t="str">
            <v>0.8633</v>
          </cell>
        </row>
        <row r="9">
          <cell r="A9" t="str">
            <v>313836000348</v>
          </cell>
          <cell r="B9" t="str">
            <v>ASPAEN GIMNASIO CARTAGENA DE INDIAS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100</v>
          </cell>
          <cell r="H9" t="str">
            <v>87</v>
          </cell>
          <cell r="I9" t="str">
            <v>0.8601</v>
          </cell>
          <cell r="J9" t="str">
            <v>0.8573</v>
          </cell>
          <cell r="K9" t="str">
            <v>0.8492</v>
          </cell>
          <cell r="L9" t="str">
            <v>0.8581</v>
          </cell>
          <cell r="M9" t="str">
            <v>0.9409</v>
          </cell>
          <cell r="N9" t="str">
            <v>0.8627</v>
          </cell>
        </row>
        <row r="10">
          <cell r="A10" t="str">
            <v>313001006485</v>
          </cell>
          <cell r="B10" t="str">
            <v>CORPORACION EDUCATIVA COLEGIO ALTER ALTERIS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87</v>
          </cell>
          <cell r="H10" t="str">
            <v>87</v>
          </cell>
          <cell r="I10" t="str">
            <v>0.8612</v>
          </cell>
          <cell r="J10" t="str">
            <v>0.8537</v>
          </cell>
          <cell r="K10" t="str">
            <v>0.8523</v>
          </cell>
          <cell r="L10" t="str">
            <v>0.8652</v>
          </cell>
          <cell r="M10" t="str">
            <v>0.8932</v>
          </cell>
          <cell r="N10" t="str">
            <v>0.8608</v>
          </cell>
        </row>
        <row r="11">
          <cell r="A11" t="str">
            <v>313001005705</v>
          </cell>
          <cell r="B11" t="str">
            <v>COLEGIO INTERNACIONAL CARTAGENA   (COL INTER SCHOOL CABAÑI)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52</v>
          </cell>
          <cell r="H11" t="str">
            <v>47</v>
          </cell>
          <cell r="I11" t="str">
            <v>0.8648</v>
          </cell>
          <cell r="J11" t="str">
            <v>0.8452</v>
          </cell>
          <cell r="K11" t="str">
            <v>0.8521</v>
          </cell>
          <cell r="L11" t="str">
            <v>0.8433</v>
          </cell>
          <cell r="M11" t="str">
            <v>0.9176</v>
          </cell>
          <cell r="N11" t="str">
            <v>0.8565</v>
          </cell>
        </row>
        <row r="12">
          <cell r="A12" t="str">
            <v>313001003931</v>
          </cell>
          <cell r="B12" t="str">
            <v>COLEGIO JORGE WASHINGTON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149</v>
          </cell>
          <cell r="H12" t="str">
            <v>128</v>
          </cell>
          <cell r="I12" t="str">
            <v>0.8613</v>
          </cell>
          <cell r="J12" t="str">
            <v>0.8397</v>
          </cell>
          <cell r="K12" t="str">
            <v>0.8377</v>
          </cell>
          <cell r="L12" t="str">
            <v>0.8514</v>
          </cell>
          <cell r="M12" t="str">
            <v>0.9421</v>
          </cell>
          <cell r="N12" t="str">
            <v>0.8548</v>
          </cell>
        </row>
        <row r="13">
          <cell r="A13" t="str">
            <v>313001013651</v>
          </cell>
          <cell r="B13" t="str">
            <v>COLEGIO INTEGRAL DEL NORTE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62</v>
          </cell>
          <cell r="H13" t="str">
            <v>62</v>
          </cell>
          <cell r="I13" t="str">
            <v>0.8598</v>
          </cell>
          <cell r="J13" t="str">
            <v>0.8345</v>
          </cell>
          <cell r="K13" t="str">
            <v>0.8354</v>
          </cell>
          <cell r="L13" t="str">
            <v>0.8521</v>
          </cell>
          <cell r="M13" t="str">
            <v>0.8334</v>
          </cell>
          <cell r="N13" t="str">
            <v>0.8445</v>
          </cell>
        </row>
        <row r="14">
          <cell r="A14" t="str">
            <v>313001005985</v>
          </cell>
          <cell r="B14" t="str">
            <v>COLEGIO LOS ANGELES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52</v>
          </cell>
          <cell r="H14" t="str">
            <v>51</v>
          </cell>
          <cell r="I14" t="str">
            <v>0.8704</v>
          </cell>
          <cell r="J14" t="str">
            <v>0.8305</v>
          </cell>
          <cell r="K14" t="str">
            <v>0.8231</v>
          </cell>
          <cell r="L14" t="str">
            <v>0.8433</v>
          </cell>
          <cell r="M14" t="str">
            <v>0.8483</v>
          </cell>
          <cell r="N14" t="str">
            <v>0.8423</v>
          </cell>
        </row>
        <row r="15">
          <cell r="A15" t="str">
            <v>313001002277</v>
          </cell>
          <cell r="B15" t="str">
            <v>COL.  MONTESSORI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166</v>
          </cell>
          <cell r="H15" t="str">
            <v>155</v>
          </cell>
          <cell r="I15" t="str">
            <v>0.8342</v>
          </cell>
          <cell r="J15" t="str">
            <v>0.8105</v>
          </cell>
          <cell r="K15" t="str">
            <v>0.8423</v>
          </cell>
          <cell r="L15" t="str">
            <v>0.8421</v>
          </cell>
          <cell r="M15" t="str">
            <v>0.9099</v>
          </cell>
          <cell r="N15" t="str">
            <v>0.8383</v>
          </cell>
        </row>
        <row r="16">
          <cell r="A16" t="str">
            <v>313001000592</v>
          </cell>
          <cell r="B16" t="str">
            <v>GIMN. LUJAN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45</v>
          </cell>
          <cell r="H16" t="str">
            <v>44</v>
          </cell>
          <cell r="I16" t="str">
            <v>0.8488</v>
          </cell>
          <cell r="J16" t="str">
            <v>0.8144</v>
          </cell>
          <cell r="K16" t="str">
            <v>0.7957</v>
          </cell>
          <cell r="L16" t="str">
            <v>0.8406</v>
          </cell>
          <cell r="M16" t="str">
            <v>0.8309</v>
          </cell>
          <cell r="N16" t="str">
            <v>0.8254</v>
          </cell>
        </row>
        <row r="17">
          <cell r="A17" t="str">
            <v>313001003095</v>
          </cell>
          <cell r="B17" t="str">
            <v>CIUDAD ESCOLAR DE COMFENALCO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747</v>
          </cell>
          <cell r="H17" t="str">
            <v>740</v>
          </cell>
          <cell r="I17" t="str">
            <v>0.8399</v>
          </cell>
          <cell r="J17" t="str">
            <v>0.8319</v>
          </cell>
          <cell r="K17" t="str">
            <v>0.7985</v>
          </cell>
          <cell r="L17" t="str">
            <v>0.8273</v>
          </cell>
          <cell r="M17" t="str">
            <v>0.7985</v>
          </cell>
          <cell r="N17" t="str">
            <v>0.8224</v>
          </cell>
        </row>
        <row r="18">
          <cell r="A18" t="str">
            <v>313001000916</v>
          </cell>
          <cell r="B18" t="str">
            <v>COL. DE LA ESPERANZA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67</v>
          </cell>
          <cell r="H18" t="str">
            <v>67</v>
          </cell>
          <cell r="I18" t="str">
            <v>0.8329</v>
          </cell>
          <cell r="J18" t="str">
            <v>0.8101</v>
          </cell>
          <cell r="K18" t="str">
            <v>0.81</v>
          </cell>
          <cell r="L18" t="str">
            <v>0.8267</v>
          </cell>
          <cell r="M18" t="str">
            <v>0.8445</v>
          </cell>
          <cell r="N18" t="str">
            <v>0.8218</v>
          </cell>
        </row>
        <row r="19">
          <cell r="A19" t="str">
            <v>313001000215</v>
          </cell>
          <cell r="B19" t="str">
            <v>GIMN. NUEVA GRANADA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50</v>
          </cell>
          <cell r="H19" t="str">
            <v>50</v>
          </cell>
          <cell r="I19" t="str">
            <v>0.8294</v>
          </cell>
          <cell r="J19" t="str">
            <v>0.8177</v>
          </cell>
          <cell r="K19" t="str">
            <v>0.8132</v>
          </cell>
          <cell r="L19" t="str">
            <v>0.8199</v>
          </cell>
          <cell r="M19" t="str">
            <v>0.8333</v>
          </cell>
          <cell r="N19" t="str">
            <v>0.8211</v>
          </cell>
        </row>
        <row r="20">
          <cell r="A20" t="str">
            <v>313001006698</v>
          </cell>
          <cell r="B20" t="str">
            <v>COL. EL DIVINO SALVADOR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59</v>
          </cell>
          <cell r="H20" t="str">
            <v>59</v>
          </cell>
          <cell r="I20" t="str">
            <v>0.8505</v>
          </cell>
          <cell r="J20" t="str">
            <v>0.8028</v>
          </cell>
          <cell r="K20" t="str">
            <v>0.806</v>
          </cell>
          <cell r="L20" t="str">
            <v>0.825</v>
          </cell>
          <cell r="M20" t="str">
            <v>0.8164</v>
          </cell>
          <cell r="N20" t="str">
            <v>0.8207</v>
          </cell>
        </row>
        <row r="21">
          <cell r="A21" t="str">
            <v>313001000525</v>
          </cell>
          <cell r="B21" t="str">
            <v>COL. MIXTO LA POPA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72</v>
          </cell>
          <cell r="H21" t="str">
            <v>71</v>
          </cell>
          <cell r="I21" t="str">
            <v>0.8365</v>
          </cell>
          <cell r="J21" t="str">
            <v>0.8097</v>
          </cell>
          <cell r="K21" t="str">
            <v>0.7868</v>
          </cell>
          <cell r="L21" t="str">
            <v>0.8184</v>
          </cell>
          <cell r="M21" t="str">
            <v>0.841</v>
          </cell>
          <cell r="N21" t="str">
            <v>0.815</v>
          </cell>
        </row>
        <row r="22">
          <cell r="A22" t="str">
            <v>313001009328</v>
          </cell>
          <cell r="B22" t="str">
            <v>GIMN. MODERNO DE CARTAGENA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78</v>
          </cell>
          <cell r="H22" t="str">
            <v>78</v>
          </cell>
          <cell r="I22" t="str">
            <v>0.8267</v>
          </cell>
          <cell r="J22" t="str">
            <v>0.7996</v>
          </cell>
          <cell r="K22" t="str">
            <v>0.799</v>
          </cell>
          <cell r="L22" t="str">
            <v>0.815</v>
          </cell>
          <cell r="M22" t="str">
            <v>0.8323</v>
          </cell>
          <cell r="N22" t="str">
            <v>0.8118</v>
          </cell>
        </row>
        <row r="23">
          <cell r="A23" t="str">
            <v>313001028868</v>
          </cell>
          <cell r="B23" t="str">
            <v>COL. BILINGUE DE CARTAGENA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48</v>
          </cell>
          <cell r="H23" t="str">
            <v>48</v>
          </cell>
          <cell r="I23" t="str">
            <v>0.8042</v>
          </cell>
          <cell r="J23" t="str">
            <v>0.7826</v>
          </cell>
          <cell r="K23" t="str">
            <v>0.7997</v>
          </cell>
          <cell r="L23" t="str">
            <v>0.8346</v>
          </cell>
          <cell r="M23" t="str">
            <v>0.8887</v>
          </cell>
          <cell r="N23" t="str">
            <v>0.8117</v>
          </cell>
        </row>
        <row r="24">
          <cell r="A24" t="str">
            <v>313001029523</v>
          </cell>
          <cell r="B24" t="str">
            <v>GIMN. BILINGÜE ALTAMAR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106</v>
          </cell>
          <cell r="H24" t="str">
            <v>102</v>
          </cell>
          <cell r="I24" t="str">
            <v>0.8035</v>
          </cell>
          <cell r="J24" t="str">
            <v>0.8129</v>
          </cell>
          <cell r="K24" t="str">
            <v>0.7925</v>
          </cell>
          <cell r="L24" t="str">
            <v>0.8143</v>
          </cell>
          <cell r="M24" t="str">
            <v>0.871</v>
          </cell>
          <cell r="N24" t="str">
            <v>0.8108</v>
          </cell>
        </row>
        <row r="25">
          <cell r="A25" t="str">
            <v>313001000541</v>
          </cell>
          <cell r="B25" t="str">
            <v>COL. LA ANUNCIACION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126</v>
          </cell>
          <cell r="H25" t="str">
            <v>126</v>
          </cell>
          <cell r="I25" t="str">
            <v>0.8189</v>
          </cell>
          <cell r="J25" t="str">
            <v>0.7935</v>
          </cell>
          <cell r="K25" t="str">
            <v>0.8026</v>
          </cell>
          <cell r="L25" t="str">
            <v>0.8318</v>
          </cell>
          <cell r="M25" t="str">
            <v>0.7998</v>
          </cell>
          <cell r="N25" t="str">
            <v>0.8108</v>
          </cell>
        </row>
        <row r="26">
          <cell r="A26" t="str">
            <v>313001001050</v>
          </cell>
          <cell r="B26" t="str">
            <v>COL. BIFFI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347</v>
          </cell>
          <cell r="H26" t="str">
            <v>346</v>
          </cell>
          <cell r="I26" t="str">
            <v>0.8042</v>
          </cell>
          <cell r="J26" t="str">
            <v>0.782</v>
          </cell>
          <cell r="K26" t="str">
            <v>0.8109</v>
          </cell>
          <cell r="L26" t="str">
            <v>0.8237</v>
          </cell>
          <cell r="M26" t="str">
            <v>0.8155</v>
          </cell>
          <cell r="N26" t="str">
            <v>0.806</v>
          </cell>
        </row>
        <row r="27">
          <cell r="A27" t="str">
            <v>313001029353</v>
          </cell>
          <cell r="B27" t="str">
            <v>CORPORACION BEVERLY HILLS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46</v>
          </cell>
          <cell r="H27" t="str">
            <v>45</v>
          </cell>
          <cell r="I27" t="str">
            <v>0.8072</v>
          </cell>
          <cell r="J27" t="str">
            <v>0.7757</v>
          </cell>
          <cell r="K27" t="str">
            <v>0.8058</v>
          </cell>
          <cell r="L27" t="str">
            <v>0.8202</v>
          </cell>
          <cell r="M27" t="str">
            <v>0.8313</v>
          </cell>
          <cell r="N27" t="str">
            <v>0.8045</v>
          </cell>
        </row>
        <row r="28">
          <cell r="A28" t="str">
            <v>313001007091</v>
          </cell>
          <cell r="B28" t="str">
            <v>COL. MODERNO DEL NORTE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246</v>
          </cell>
          <cell r="H28" t="str">
            <v>246</v>
          </cell>
          <cell r="I28" t="str">
            <v>0.8039</v>
          </cell>
          <cell r="J28" t="str">
            <v>0.8156</v>
          </cell>
          <cell r="K28" t="str">
            <v>0.7884</v>
          </cell>
          <cell r="L28" t="str">
            <v>0.8168</v>
          </cell>
          <cell r="M28" t="str">
            <v>0.7734</v>
          </cell>
          <cell r="N28" t="str">
            <v>0.8037</v>
          </cell>
        </row>
        <row r="29">
          <cell r="A29" t="str">
            <v>313001012281</v>
          </cell>
          <cell r="B29" t="str">
            <v>COL. SANTO TOMAS DE AQUINO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37</v>
          </cell>
          <cell r="H29" t="str">
            <v>37</v>
          </cell>
          <cell r="I29" t="str">
            <v>0.8034</v>
          </cell>
          <cell r="J29" t="str">
            <v>0.7954</v>
          </cell>
          <cell r="K29" t="str">
            <v>0.7904</v>
          </cell>
          <cell r="L29" t="str">
            <v>0.8162</v>
          </cell>
          <cell r="M29" t="str">
            <v>0.8192</v>
          </cell>
          <cell r="N29" t="str">
            <v>0.8027</v>
          </cell>
        </row>
        <row r="30">
          <cell r="A30" t="str">
            <v>313001002421</v>
          </cell>
          <cell r="B30" t="str">
            <v>COL. NAVAL DE CRESPO - Sede Única</v>
          </cell>
          <cell r="C30" t="str">
            <v>Establecimiento</v>
          </cell>
          <cell r="D30" t="str">
            <v>CARTAGENA DE INDIAS (BOLIVAR)</v>
          </cell>
          <cell r="E30" t="str">
            <v>OFICIAL</v>
          </cell>
          <cell r="F30" t="str">
            <v>A+</v>
          </cell>
          <cell r="G30" t="str">
            <v>85</v>
          </cell>
          <cell r="H30" t="str">
            <v>85</v>
          </cell>
          <cell r="I30" t="str">
            <v>0.8164</v>
          </cell>
          <cell r="J30" t="str">
            <v>0.7986</v>
          </cell>
          <cell r="K30" t="str">
            <v>0.7843</v>
          </cell>
          <cell r="L30" t="str">
            <v>0.8071</v>
          </cell>
          <cell r="M30" t="str">
            <v>0.7806</v>
          </cell>
          <cell r="N30" t="str">
            <v>0.8</v>
          </cell>
        </row>
        <row r="31">
          <cell r="A31" t="str">
            <v>313001000924</v>
          </cell>
          <cell r="B31" t="str">
            <v>COL. SALESIANO SAN PEDRO CLAVER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446</v>
          </cell>
          <cell r="H31" t="str">
            <v>428</v>
          </cell>
          <cell r="I31" t="str">
            <v>0.8041</v>
          </cell>
          <cell r="J31" t="str">
            <v>0.7788</v>
          </cell>
          <cell r="K31" t="str">
            <v>0.7909</v>
          </cell>
          <cell r="L31" t="str">
            <v>0.8048</v>
          </cell>
          <cell r="M31" t="str">
            <v>0.8264</v>
          </cell>
          <cell r="N31" t="str">
            <v>0.7971</v>
          </cell>
        </row>
        <row r="32">
          <cell r="A32" t="str">
            <v>313001005276</v>
          </cell>
          <cell r="B32" t="str">
            <v>COL. COMFAMILIAR C/GENA.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251</v>
          </cell>
          <cell r="H32" t="str">
            <v>243</v>
          </cell>
          <cell r="I32" t="str">
            <v>0.7988</v>
          </cell>
          <cell r="J32" t="str">
            <v>0.7772</v>
          </cell>
          <cell r="K32" t="str">
            <v>0.7959</v>
          </cell>
          <cell r="L32" t="str">
            <v>0.8239</v>
          </cell>
          <cell r="M32" t="str">
            <v>0.7752</v>
          </cell>
          <cell r="N32" t="str">
            <v>0.7971</v>
          </cell>
        </row>
        <row r="33">
          <cell r="A33" t="str">
            <v>313001000622</v>
          </cell>
          <cell r="B33" t="str">
            <v>COL. DE LA SALLE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309</v>
          </cell>
          <cell r="H33" t="str">
            <v>309</v>
          </cell>
          <cell r="I33" t="str">
            <v>0.8032</v>
          </cell>
          <cell r="J33" t="str">
            <v>0.7801</v>
          </cell>
          <cell r="K33" t="str">
            <v>0.7759</v>
          </cell>
          <cell r="L33" t="str">
            <v>0.8106</v>
          </cell>
          <cell r="M33" t="str">
            <v>0.8494</v>
          </cell>
          <cell r="N33" t="str">
            <v>0.7968</v>
          </cell>
        </row>
        <row r="34">
          <cell r="A34" t="str">
            <v>313001001165</v>
          </cell>
          <cell r="B34" t="str">
            <v>COL. EL CARMELO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36</v>
          </cell>
          <cell r="H34" t="str">
            <v>36</v>
          </cell>
          <cell r="I34" t="str">
            <v>0.7836</v>
          </cell>
          <cell r="J34" t="str">
            <v>0.765</v>
          </cell>
          <cell r="K34" t="str">
            <v>0.7785</v>
          </cell>
          <cell r="L34" t="str">
            <v>0.8014</v>
          </cell>
          <cell r="M34" t="str">
            <v>0.8476</v>
          </cell>
          <cell r="N34" t="str">
            <v>0.7872</v>
          </cell>
        </row>
        <row r="35">
          <cell r="A35" t="str">
            <v>313001001190</v>
          </cell>
          <cell r="B35" t="str">
            <v>CORPORACION COLEGIO LATINOAMERICANO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110</v>
          </cell>
          <cell r="H35" t="str">
            <v>106</v>
          </cell>
          <cell r="I35" t="str">
            <v>0.7863</v>
          </cell>
          <cell r="J35" t="str">
            <v>0.7883</v>
          </cell>
          <cell r="K35" t="str">
            <v>0.7552</v>
          </cell>
          <cell r="L35" t="str">
            <v>0.8125</v>
          </cell>
          <cell r="M35" t="str">
            <v>0.8042</v>
          </cell>
          <cell r="N35" t="str">
            <v>0.787</v>
          </cell>
        </row>
        <row r="36">
          <cell r="A36" t="str">
            <v>313001001068</v>
          </cell>
          <cell r="B36" t="str">
            <v>COL. EUCARISTICO DE SANTA TERESA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134</v>
          </cell>
          <cell r="H36" t="str">
            <v>127</v>
          </cell>
          <cell r="I36" t="str">
            <v>0.7923</v>
          </cell>
          <cell r="J36" t="str">
            <v>0.767</v>
          </cell>
          <cell r="K36" t="str">
            <v>0.765</v>
          </cell>
          <cell r="L36" t="str">
            <v>0.8001</v>
          </cell>
          <cell r="M36" t="str">
            <v>0.8434</v>
          </cell>
          <cell r="N36" t="str">
            <v>0.7859</v>
          </cell>
        </row>
        <row r="37">
          <cell r="A37" t="str">
            <v>313001001076</v>
          </cell>
          <cell r="B37" t="str">
            <v>COL. NTRA. SE?ORA DE LA CANDELARIA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188</v>
          </cell>
          <cell r="H37" t="str">
            <v>187</v>
          </cell>
          <cell r="I37" t="str">
            <v>0.7778</v>
          </cell>
          <cell r="J37" t="str">
            <v>0.7596</v>
          </cell>
          <cell r="K37" t="str">
            <v>0.7508</v>
          </cell>
          <cell r="L37" t="str">
            <v>0.8034</v>
          </cell>
          <cell r="M37" t="str">
            <v>0.7877</v>
          </cell>
          <cell r="N37" t="str">
            <v>0.774</v>
          </cell>
        </row>
        <row r="38">
          <cell r="A38" t="str">
            <v>313001000240</v>
          </cell>
          <cell r="B38" t="str">
            <v>INST. EDUC. NUEVA AMERICA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74</v>
          </cell>
          <cell r="H38" t="str">
            <v>74</v>
          </cell>
          <cell r="I38" t="str">
            <v>0.7878</v>
          </cell>
          <cell r="J38" t="str">
            <v>0.785</v>
          </cell>
          <cell r="K38" t="str">
            <v>0.7385</v>
          </cell>
          <cell r="L38" t="str">
            <v>0.7785</v>
          </cell>
          <cell r="M38" t="str">
            <v>0.7876</v>
          </cell>
          <cell r="N38" t="str">
            <v>0.7736</v>
          </cell>
        </row>
        <row r="39">
          <cell r="A39" t="str">
            <v>313001000975</v>
          </cell>
          <cell r="B39" t="str">
            <v>COL. EUCARISTICO NTRA. SRA. DEL CARMEN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138</v>
          </cell>
          <cell r="H39" t="str">
            <v>138</v>
          </cell>
          <cell r="I39" t="str">
            <v>0.7928</v>
          </cell>
          <cell r="J39" t="str">
            <v>0.7535</v>
          </cell>
          <cell r="K39" t="str">
            <v>0.7442</v>
          </cell>
          <cell r="L39" t="str">
            <v>0.792</v>
          </cell>
          <cell r="M39" t="str">
            <v>0.8002</v>
          </cell>
          <cell r="N39" t="str">
            <v>0.7729</v>
          </cell>
        </row>
        <row r="40">
          <cell r="A40" t="str">
            <v>313001009361</v>
          </cell>
          <cell r="B40" t="str">
            <v>COL. MODELO DE LA COSTA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</v>
          </cell>
          <cell r="G40" t="str">
            <v>43</v>
          </cell>
          <cell r="H40" t="str">
            <v>42</v>
          </cell>
          <cell r="I40" t="str">
            <v>0.7559</v>
          </cell>
          <cell r="J40" t="str">
            <v>0.7507</v>
          </cell>
          <cell r="K40" t="str">
            <v>0.7794</v>
          </cell>
          <cell r="L40" t="str">
            <v>0.7837</v>
          </cell>
          <cell r="M40" t="str">
            <v>0.7625</v>
          </cell>
          <cell r="N40" t="str">
            <v>0.767</v>
          </cell>
        </row>
        <row r="41">
          <cell r="A41" t="str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245</v>
          </cell>
          <cell r="H41" t="str">
            <v>243</v>
          </cell>
          <cell r="I41" t="str">
            <v>0.7521</v>
          </cell>
          <cell r="J41" t="str">
            <v>0.75</v>
          </cell>
          <cell r="K41" t="str">
            <v>0.7674</v>
          </cell>
          <cell r="L41" t="str">
            <v>0.7908</v>
          </cell>
          <cell r="M41" t="str">
            <v>0.7406</v>
          </cell>
          <cell r="N41" t="str">
            <v>0.7632</v>
          </cell>
        </row>
        <row r="42">
          <cell r="A42" t="str">
            <v>113001003053</v>
          </cell>
          <cell r="B42" t="str">
            <v>INSTITUCION EDUCATIVA SOLEDAD ACOSTA DE SAMPER - Sede Única</v>
          </cell>
          <cell r="C42" t="str">
            <v>Establecimiento</v>
          </cell>
          <cell r="D42" t="str">
            <v>CARTAGENA DE INDIAS (BOLIVAR)</v>
          </cell>
          <cell r="E42" t="str">
            <v>OFICIAL</v>
          </cell>
          <cell r="F42" t="str">
            <v>A</v>
          </cell>
          <cell r="G42" t="str">
            <v>1031</v>
          </cell>
          <cell r="H42" t="str">
            <v>1023</v>
          </cell>
          <cell r="I42" t="str">
            <v>0.7546</v>
          </cell>
          <cell r="J42" t="str">
            <v>0.7431</v>
          </cell>
          <cell r="K42" t="str">
            <v>0.7501</v>
          </cell>
          <cell r="L42" t="str">
            <v>0.7754</v>
          </cell>
          <cell r="M42" t="str">
            <v>0.7322</v>
          </cell>
          <cell r="N42" t="str">
            <v>0.754</v>
          </cell>
        </row>
        <row r="43">
          <cell r="A43" t="str">
            <v>313001008399</v>
          </cell>
          <cell r="B43" t="str">
            <v>CENTRO EDUCATIVO LAS PALMERAS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80</v>
          </cell>
          <cell r="H43" t="str">
            <v>80</v>
          </cell>
          <cell r="I43" t="str">
            <v>0.7683</v>
          </cell>
          <cell r="J43" t="str">
            <v>0.7373</v>
          </cell>
          <cell r="K43" t="str">
            <v>0.7378</v>
          </cell>
          <cell r="L43" t="str">
            <v>0.7759</v>
          </cell>
          <cell r="M43" t="str">
            <v>0.728</v>
          </cell>
          <cell r="N43" t="str">
            <v>0.7527</v>
          </cell>
        </row>
        <row r="44">
          <cell r="A44" t="str">
            <v>113001001719</v>
          </cell>
          <cell r="B44" t="str">
            <v>INSTITUCION EDUCATIVA PROMOCION SOCIAL DE C/GENA.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439</v>
          </cell>
          <cell r="H44" t="str">
            <v>432</v>
          </cell>
          <cell r="I44" t="str">
            <v>0.7552</v>
          </cell>
          <cell r="J44" t="str">
            <v>0.7248</v>
          </cell>
          <cell r="K44" t="str">
            <v>0.7047</v>
          </cell>
          <cell r="L44" t="str">
            <v>0.7647</v>
          </cell>
          <cell r="M44" t="str">
            <v>0.7131</v>
          </cell>
          <cell r="N44" t="str">
            <v>0.7355</v>
          </cell>
        </row>
        <row r="45">
          <cell r="A45" t="str">
            <v>313001002251</v>
          </cell>
          <cell r="B45" t="str">
            <v>COL. NTRA. SRA. DE FATIMA DE LA POL NAL - Sede Única</v>
          </cell>
          <cell r="C45" t="str">
            <v>Establecimiento</v>
          </cell>
          <cell r="D45" t="str">
            <v>CARTAGENA DE INDIAS (BOLIVAR)</v>
          </cell>
          <cell r="E45" t="str">
            <v>OFICIAL</v>
          </cell>
          <cell r="F45" t="str">
            <v>A</v>
          </cell>
          <cell r="G45" t="str">
            <v>88</v>
          </cell>
          <cell r="H45" t="str">
            <v>87</v>
          </cell>
          <cell r="I45" t="str">
            <v>0.7227</v>
          </cell>
          <cell r="J45" t="str">
            <v>0.7192</v>
          </cell>
          <cell r="K45" t="str">
            <v>0.7294</v>
          </cell>
          <cell r="L45" t="str">
            <v>0.7631</v>
          </cell>
          <cell r="M45" t="str">
            <v>0.7414</v>
          </cell>
          <cell r="N45" t="str">
            <v>0.7342</v>
          </cell>
        </row>
        <row r="46">
          <cell r="A46" t="str">
            <v>313001005845</v>
          </cell>
          <cell r="B46" t="str">
            <v>COL PILAR DEL SABER (ANTES JARD. INF. PIOLIN)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37</v>
          </cell>
          <cell r="H46" t="str">
            <v>37</v>
          </cell>
          <cell r="I46" t="str">
            <v>0.7442</v>
          </cell>
          <cell r="J46" t="str">
            <v>0.7038</v>
          </cell>
          <cell r="K46" t="str">
            <v>0.6976</v>
          </cell>
          <cell r="L46" t="str">
            <v>0.7653</v>
          </cell>
          <cell r="M46" t="str">
            <v>0.7351</v>
          </cell>
          <cell r="N46" t="str">
            <v>0.7283</v>
          </cell>
        </row>
        <row r="47">
          <cell r="A47" t="str">
            <v>313001005098</v>
          </cell>
          <cell r="B47" t="str">
            <v>COL. TRINITARIO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221</v>
          </cell>
          <cell r="H47" t="str">
            <v>221</v>
          </cell>
          <cell r="I47" t="str">
            <v>0.7313</v>
          </cell>
          <cell r="J47" t="str">
            <v>0.6911</v>
          </cell>
          <cell r="K47" t="str">
            <v>0.7074</v>
          </cell>
          <cell r="L47" t="str">
            <v>0.7642</v>
          </cell>
          <cell r="M47" t="str">
            <v>0.7531</v>
          </cell>
          <cell r="N47" t="str">
            <v>0.7258</v>
          </cell>
        </row>
        <row r="48">
          <cell r="A48" t="str">
            <v>113001003771</v>
          </cell>
          <cell r="B48" t="str">
            <v>INSTITUCION EDUCATIVA LAS GAVIOTAS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313</v>
          </cell>
          <cell r="H48" t="str">
            <v>307</v>
          </cell>
          <cell r="I48" t="str">
            <v>0.7414</v>
          </cell>
          <cell r="J48" t="str">
            <v>0.7227</v>
          </cell>
          <cell r="K48" t="str">
            <v>0.6839</v>
          </cell>
          <cell r="L48" t="str">
            <v>0.7477</v>
          </cell>
          <cell r="M48" t="str">
            <v>0.6932</v>
          </cell>
          <cell r="N48" t="str">
            <v>0.7216</v>
          </cell>
        </row>
        <row r="49">
          <cell r="A49" t="str">
            <v>313001029337</v>
          </cell>
          <cell r="B49" t="str">
            <v>COLEGIO GORETTI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74</v>
          </cell>
          <cell r="H49" t="str">
            <v>71</v>
          </cell>
          <cell r="I49" t="str">
            <v>0.6963</v>
          </cell>
          <cell r="J49" t="str">
            <v>0.7051</v>
          </cell>
          <cell r="K49" t="str">
            <v>0.7134</v>
          </cell>
          <cell r="L49" t="str">
            <v>0.7575</v>
          </cell>
          <cell r="M49" t="str">
            <v>0.7555</v>
          </cell>
          <cell r="N49" t="str">
            <v>0.7209</v>
          </cell>
        </row>
        <row r="50">
          <cell r="A50" t="str">
            <v>313001002714</v>
          </cell>
          <cell r="B50" t="str">
            <v>INSTITUCION EDUCATIVA MARIA AUXILIADORA - Sede Única</v>
          </cell>
          <cell r="C50" t="str">
            <v>Establecimiento</v>
          </cell>
          <cell r="D50" t="str">
            <v>CARTAGENA DE INDIAS (BOLIVAR)</v>
          </cell>
          <cell r="E50" t="str">
            <v>OFICIAL</v>
          </cell>
          <cell r="F50" t="str">
            <v>A</v>
          </cell>
          <cell r="G50" t="str">
            <v>126</v>
          </cell>
          <cell r="H50" t="str">
            <v>125</v>
          </cell>
          <cell r="I50" t="str">
            <v>0.7169</v>
          </cell>
          <cell r="J50" t="str">
            <v>0.7039</v>
          </cell>
          <cell r="K50" t="str">
            <v>0.6979</v>
          </cell>
          <cell r="L50" t="str">
            <v>0.7618</v>
          </cell>
          <cell r="M50" t="str">
            <v>0.7192</v>
          </cell>
          <cell r="N50" t="str">
            <v>0.7201</v>
          </cell>
        </row>
        <row r="51">
          <cell r="A51" t="str">
            <v>113001013814</v>
          </cell>
          <cell r="B51" t="str">
            <v>INSTITUCION EDUCATIVA BERTHA GEDEON DE BALADI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B</v>
          </cell>
          <cell r="G51" t="str">
            <v>235</v>
          </cell>
          <cell r="H51" t="str">
            <v>230</v>
          </cell>
          <cell r="I51" t="str">
            <v>0.7344</v>
          </cell>
          <cell r="J51" t="str">
            <v>0.7027</v>
          </cell>
          <cell r="K51" t="str">
            <v>0.6737</v>
          </cell>
          <cell r="L51" t="str">
            <v>0.7525</v>
          </cell>
          <cell r="M51" t="str">
            <v>0.7179</v>
          </cell>
          <cell r="N51" t="str">
            <v>0.716</v>
          </cell>
        </row>
        <row r="52">
          <cell r="A52" t="str">
            <v>113001002979</v>
          </cell>
          <cell r="B52" t="str">
            <v>INSTITUCION EDUCATIVA LA MILAGROSA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B</v>
          </cell>
          <cell r="G52" t="str">
            <v>73</v>
          </cell>
          <cell r="H52" t="str">
            <v>71</v>
          </cell>
          <cell r="I52" t="str">
            <v>0.7225</v>
          </cell>
          <cell r="J52" t="str">
            <v>0.6896</v>
          </cell>
          <cell r="K52" t="str">
            <v>0.722</v>
          </cell>
          <cell r="L52" t="str">
            <v>0.7354</v>
          </cell>
          <cell r="M52" t="str">
            <v>0.697</v>
          </cell>
          <cell r="N52" t="str">
            <v>0.7158</v>
          </cell>
        </row>
        <row r="53">
          <cell r="A53" t="str">
            <v>313001013279</v>
          </cell>
          <cell r="B53" t="str">
            <v>INSTITUTO SIGMUND FREUD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B</v>
          </cell>
          <cell r="G53" t="str">
            <v>186</v>
          </cell>
          <cell r="H53" t="str">
            <v>181</v>
          </cell>
          <cell r="I53" t="str">
            <v>0.7178</v>
          </cell>
          <cell r="J53" t="str">
            <v>0.7051</v>
          </cell>
          <cell r="K53" t="str">
            <v>0.683</v>
          </cell>
          <cell r="L53" t="str">
            <v>0.7447</v>
          </cell>
          <cell r="M53" t="str">
            <v>0.7424</v>
          </cell>
          <cell r="N53" t="str">
            <v>0.7149</v>
          </cell>
        </row>
        <row r="54">
          <cell r="A54" t="str">
            <v>113001003061</v>
          </cell>
          <cell r="B54" t="str">
            <v>INSTITUCION EDUCATIVA HERMANO ANTONIO RAMOS DE LA SALLE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B</v>
          </cell>
          <cell r="G54" t="str">
            <v>206</v>
          </cell>
          <cell r="H54" t="str">
            <v>199</v>
          </cell>
          <cell r="I54" t="str">
            <v>0.7212</v>
          </cell>
          <cell r="J54" t="str">
            <v>0.685</v>
          </cell>
          <cell r="K54" t="str">
            <v>0.683</v>
          </cell>
          <cell r="L54" t="str">
            <v>0.7586</v>
          </cell>
          <cell r="M54" t="str">
            <v>0.7204</v>
          </cell>
          <cell r="N54" t="str">
            <v>0.7126</v>
          </cell>
        </row>
        <row r="55">
          <cell r="A55" t="str">
            <v>313001000568</v>
          </cell>
          <cell r="B55" t="str">
            <v>ESCUELAS PROFESIONALES SALESIANAS - Sede Única</v>
          </cell>
          <cell r="C55" t="str">
            <v>Establecimiento</v>
          </cell>
          <cell r="D55" t="str">
            <v>CARTAGENA DE INDIAS (BOLIVAR)</v>
          </cell>
          <cell r="E55" t="str">
            <v>OFICIAL</v>
          </cell>
          <cell r="F55" t="str">
            <v>B</v>
          </cell>
          <cell r="G55" t="str">
            <v>339</v>
          </cell>
          <cell r="H55" t="str">
            <v>338</v>
          </cell>
          <cell r="I55" t="str">
            <v>0.721</v>
          </cell>
          <cell r="J55" t="str">
            <v>0.6994</v>
          </cell>
          <cell r="K55" t="str">
            <v>0.6706</v>
          </cell>
          <cell r="L55" t="str">
            <v>0.7386</v>
          </cell>
          <cell r="M55" t="str">
            <v>0.6813</v>
          </cell>
          <cell r="N55" t="str">
            <v>0.7054</v>
          </cell>
        </row>
        <row r="56">
          <cell r="A56" t="str">
            <v>313001003117</v>
          </cell>
          <cell r="B56" t="str">
            <v>CORP INST. CIRY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80</v>
          </cell>
          <cell r="H56" t="str">
            <v>79</v>
          </cell>
          <cell r="I56" t="str">
            <v>0.7041</v>
          </cell>
          <cell r="J56" t="str">
            <v>0.7084</v>
          </cell>
          <cell r="K56" t="str">
            <v>0.6655</v>
          </cell>
          <cell r="L56" t="str">
            <v>0.7306</v>
          </cell>
          <cell r="M56" t="str">
            <v>0.6911</v>
          </cell>
          <cell r="N56" t="str">
            <v>0.7013</v>
          </cell>
        </row>
        <row r="57">
          <cell r="A57" t="str">
            <v>313001005136</v>
          </cell>
          <cell r="B57" t="str">
            <v>COLEGIO ANTARES DE CARTAGENA (JAR.INF DISNEYL.)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B</v>
          </cell>
          <cell r="G57" t="str">
            <v>60</v>
          </cell>
          <cell r="H57" t="str">
            <v>58</v>
          </cell>
          <cell r="I57" t="str">
            <v>0.688</v>
          </cell>
          <cell r="J57" t="str">
            <v>0.6721</v>
          </cell>
          <cell r="K57" t="str">
            <v>0.6745</v>
          </cell>
          <cell r="L57" t="str">
            <v>0.7302</v>
          </cell>
          <cell r="M57" t="str">
            <v>0.792</v>
          </cell>
          <cell r="N57" t="str">
            <v>0.6989</v>
          </cell>
        </row>
        <row r="58">
          <cell r="A58" t="str">
            <v>313001006337</v>
          </cell>
          <cell r="B58" t="str">
            <v>INST. EL LABRADOR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168</v>
          </cell>
          <cell r="H58" t="str">
            <v>158</v>
          </cell>
          <cell r="I58" t="str">
            <v>0.7077</v>
          </cell>
          <cell r="J58" t="str">
            <v>0.665</v>
          </cell>
          <cell r="K58" t="str">
            <v>0.6712</v>
          </cell>
          <cell r="L58" t="str">
            <v>0.7328</v>
          </cell>
          <cell r="M58" t="str">
            <v>0.7022</v>
          </cell>
          <cell r="N58" t="str">
            <v>0.6948</v>
          </cell>
        </row>
        <row r="59">
          <cell r="A59" t="str">
            <v>313001002340</v>
          </cell>
          <cell r="B59" t="str">
            <v>INST. COLOMBO BOLIVARIANO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B</v>
          </cell>
          <cell r="G59" t="str">
            <v>150</v>
          </cell>
          <cell r="H59" t="str">
            <v>144</v>
          </cell>
          <cell r="I59" t="str">
            <v>0.692</v>
          </cell>
          <cell r="J59" t="str">
            <v>0.6622</v>
          </cell>
          <cell r="K59" t="str">
            <v>0.6654</v>
          </cell>
          <cell r="L59" t="str">
            <v>0.7418</v>
          </cell>
          <cell r="M59" t="str">
            <v>0.7274</v>
          </cell>
          <cell r="N59" t="str">
            <v>0.6932</v>
          </cell>
        </row>
        <row r="60">
          <cell r="A60" t="str">
            <v>313001027199</v>
          </cell>
          <cell r="B60" t="str">
            <v>COL. SUE?OS Y OPORTUNIDADES JESUS MAESTRO - Sede Única</v>
          </cell>
          <cell r="C60" t="str">
            <v>Establecimiento</v>
          </cell>
          <cell r="D60" t="str">
            <v>CARTAGENA DE INDIAS (BOLIVAR)</v>
          </cell>
          <cell r="E60" t="str">
            <v>OFICIAL</v>
          </cell>
          <cell r="F60" t="str">
            <v>B</v>
          </cell>
          <cell r="G60" t="str">
            <v>207</v>
          </cell>
          <cell r="H60" t="str">
            <v>205</v>
          </cell>
          <cell r="I60" t="str">
            <v>0.7244</v>
          </cell>
          <cell r="J60" t="str">
            <v>0.6776</v>
          </cell>
          <cell r="K60" t="str">
            <v>0.6572</v>
          </cell>
          <cell r="L60" t="str">
            <v>0.7266</v>
          </cell>
          <cell r="M60" t="str">
            <v>0.6411</v>
          </cell>
          <cell r="N60" t="str">
            <v>0.6922</v>
          </cell>
        </row>
        <row r="61">
          <cell r="A61" t="str">
            <v>313001003842</v>
          </cell>
          <cell r="B61" t="str">
            <v>COL. GONZALO JIMENEZ DE QUEZADA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81</v>
          </cell>
          <cell r="H61" t="str">
            <v>80</v>
          </cell>
          <cell r="I61" t="str">
            <v>0.6934</v>
          </cell>
          <cell r="J61" t="str">
            <v>0.6718</v>
          </cell>
          <cell r="K61" t="str">
            <v>0.6648</v>
          </cell>
          <cell r="L61" t="str">
            <v>0.7389</v>
          </cell>
          <cell r="M61" t="str">
            <v>0.691</v>
          </cell>
          <cell r="N61" t="str">
            <v>0.6921</v>
          </cell>
        </row>
        <row r="62">
          <cell r="A62" t="str">
            <v>113001002057</v>
          </cell>
          <cell r="B62" t="str">
            <v>INSTITUCION EDUCATIVA SOLEDAD ROMAN DE NU?EZ - Sede Única</v>
          </cell>
          <cell r="C62" t="str">
            <v>Establecimiento</v>
          </cell>
          <cell r="D62" t="str">
            <v>CARTAGENA DE INDIAS (BOLIVAR)</v>
          </cell>
          <cell r="E62" t="str">
            <v>OFICIAL</v>
          </cell>
          <cell r="F62" t="str">
            <v>B</v>
          </cell>
          <cell r="G62" t="str">
            <v>361</v>
          </cell>
          <cell r="H62" t="str">
            <v>339</v>
          </cell>
          <cell r="I62" t="str">
            <v>0.7055</v>
          </cell>
          <cell r="J62" t="str">
            <v>0.6894</v>
          </cell>
          <cell r="K62" t="str">
            <v>0.654</v>
          </cell>
          <cell r="L62" t="str">
            <v>0.7199</v>
          </cell>
          <cell r="M62" t="str">
            <v>0.6794</v>
          </cell>
          <cell r="N62" t="str">
            <v>0.6912</v>
          </cell>
        </row>
        <row r="63">
          <cell r="A63" t="str">
            <v>313001006639</v>
          </cell>
          <cell r="B63" t="str">
            <v>INST. SOLEDAD VIVES DE JOLI (ANTES J. I LOS CAPULLITOS)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95</v>
          </cell>
          <cell r="H63" t="str">
            <v>94</v>
          </cell>
          <cell r="I63" t="str">
            <v>0.7096</v>
          </cell>
          <cell r="J63" t="str">
            <v>0.6697</v>
          </cell>
          <cell r="K63" t="str">
            <v>0.6465</v>
          </cell>
          <cell r="L63" t="str">
            <v>0.7338</v>
          </cell>
          <cell r="M63" t="str">
            <v>0.6783</v>
          </cell>
          <cell r="N63" t="str">
            <v>0.689</v>
          </cell>
        </row>
        <row r="64">
          <cell r="A64" t="str">
            <v>313001002307</v>
          </cell>
          <cell r="B64" t="str">
            <v>COL. ADVENTISTA DE C/GENA.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86</v>
          </cell>
          <cell r="H64" t="str">
            <v>81</v>
          </cell>
          <cell r="I64" t="str">
            <v>0.6978</v>
          </cell>
          <cell r="J64" t="str">
            <v>0.6602</v>
          </cell>
          <cell r="K64" t="str">
            <v>0.6563</v>
          </cell>
          <cell r="L64" t="str">
            <v>0.7395</v>
          </cell>
          <cell r="M64" t="str">
            <v>0.6597</v>
          </cell>
          <cell r="N64" t="str">
            <v>0.6862</v>
          </cell>
        </row>
        <row r="65">
          <cell r="A65" t="str">
            <v>113001006800</v>
          </cell>
          <cell r="B65" t="str">
            <v>INSTITUCION EDUCATIVA 20 DE JULIO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164</v>
          </cell>
          <cell r="H65" t="str">
            <v>164</v>
          </cell>
          <cell r="I65" t="str">
            <v>0.691</v>
          </cell>
          <cell r="J65" t="str">
            <v>0.682</v>
          </cell>
          <cell r="K65" t="str">
            <v>0.6672</v>
          </cell>
          <cell r="L65" t="str">
            <v>0.7256</v>
          </cell>
          <cell r="M65" t="str">
            <v>0.6167</v>
          </cell>
          <cell r="N65" t="str">
            <v>0.6857</v>
          </cell>
        </row>
        <row r="66">
          <cell r="A66" t="str">
            <v>313001012892</v>
          </cell>
          <cell r="B66" t="str">
            <v>INST. DOCENTE DEL CARIBE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282</v>
          </cell>
          <cell r="H66" t="str">
            <v>260</v>
          </cell>
          <cell r="I66" t="str">
            <v>0.6887</v>
          </cell>
          <cell r="J66" t="str">
            <v>0.6634</v>
          </cell>
          <cell r="K66" t="str">
            <v>0.666</v>
          </cell>
          <cell r="L66" t="str">
            <v>0.7201</v>
          </cell>
          <cell r="M66" t="str">
            <v>0.6887</v>
          </cell>
          <cell r="N66" t="str">
            <v>0.6849</v>
          </cell>
        </row>
        <row r="67">
          <cell r="A67" t="str">
            <v>113001000348</v>
          </cell>
          <cell r="B67" t="str">
            <v>INSTITUCION EDUCATIVA AMBIENTALISTA DE CARTAGENA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358</v>
          </cell>
          <cell r="H67" t="str">
            <v>345</v>
          </cell>
          <cell r="I67" t="str">
            <v>0.6855</v>
          </cell>
          <cell r="J67" t="str">
            <v>0.685</v>
          </cell>
          <cell r="K67" t="str">
            <v>0.6593</v>
          </cell>
          <cell r="L67" t="str">
            <v>0.7217</v>
          </cell>
          <cell r="M67" t="str">
            <v>0.6482</v>
          </cell>
          <cell r="N67" t="str">
            <v>0.6848</v>
          </cell>
        </row>
        <row r="68">
          <cell r="A68" t="str">
            <v>113001029893</v>
          </cell>
          <cell r="B68" t="str">
            <v>I.E. ROSEDAL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247</v>
          </cell>
          <cell r="H68" t="str">
            <v>241</v>
          </cell>
          <cell r="I68" t="str">
            <v>0.7001</v>
          </cell>
          <cell r="J68" t="str">
            <v>0.6589</v>
          </cell>
          <cell r="K68" t="str">
            <v>0.6335</v>
          </cell>
          <cell r="L68" t="str">
            <v>0.7342</v>
          </cell>
          <cell r="M68" t="str">
            <v>0.6932</v>
          </cell>
          <cell r="N68" t="str">
            <v>0.6826</v>
          </cell>
        </row>
        <row r="69">
          <cell r="A69" t="str">
            <v>413001007648</v>
          </cell>
          <cell r="B69" t="str">
            <v>COL. CAMINO DEL CORAL DE C/GENA.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140</v>
          </cell>
          <cell r="H69" t="str">
            <v>129</v>
          </cell>
          <cell r="I69" t="str">
            <v>0.6614</v>
          </cell>
          <cell r="J69" t="str">
            <v>0.6442</v>
          </cell>
          <cell r="K69" t="str">
            <v>0.6648</v>
          </cell>
          <cell r="L69" t="str">
            <v>0.7508</v>
          </cell>
          <cell r="M69" t="str">
            <v>0.7058</v>
          </cell>
          <cell r="N69" t="str">
            <v>0.6822</v>
          </cell>
        </row>
        <row r="70">
          <cell r="A70" t="str">
            <v>313001006701</v>
          </cell>
          <cell r="B70" t="str">
            <v>COL. MILITAR ALMIRANTE COLON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1652</v>
          </cell>
          <cell r="H70" t="str">
            <v>1618</v>
          </cell>
          <cell r="I70" t="str">
            <v>0.6924</v>
          </cell>
          <cell r="J70" t="str">
            <v>0.664</v>
          </cell>
          <cell r="K70" t="str">
            <v>0.6507</v>
          </cell>
          <cell r="L70" t="str">
            <v>0.7252</v>
          </cell>
          <cell r="M70" t="str">
            <v>0.6712</v>
          </cell>
          <cell r="N70" t="str">
            <v>0.6821</v>
          </cell>
        </row>
        <row r="71">
          <cell r="A71" t="str">
            <v>313001000045</v>
          </cell>
          <cell r="B71" t="str">
            <v>CORP. COL. CRISTO REY - Sede Única</v>
          </cell>
          <cell r="C71" t="str">
            <v>Establecimiento</v>
          </cell>
          <cell r="D71" t="str">
            <v>CARTAGENA (BOLIVAR)</v>
          </cell>
          <cell r="E71" t="str">
            <v>NO OFICIAL</v>
          </cell>
          <cell r="F71" t="str">
            <v>B</v>
          </cell>
          <cell r="G71" t="str">
            <v>41</v>
          </cell>
          <cell r="H71" t="str">
            <v>36</v>
          </cell>
          <cell r="I71" t="str">
            <v>0.6678</v>
          </cell>
          <cell r="J71" t="str">
            <v>0.6799</v>
          </cell>
          <cell r="K71" t="str">
            <v>0.6912</v>
          </cell>
          <cell r="L71" t="str">
            <v>0.6769</v>
          </cell>
          <cell r="M71" t="str">
            <v>0.7183</v>
          </cell>
          <cell r="N71" t="str">
            <v>0.682</v>
          </cell>
        </row>
        <row r="72">
          <cell r="A72" t="str">
            <v>313001007619</v>
          </cell>
          <cell r="B72" t="str">
            <v>CORPORACION INST. EDUC. DEL SOCORRO - Sede Única</v>
          </cell>
          <cell r="C72" t="str">
            <v>Establecimiento</v>
          </cell>
          <cell r="D72" t="str">
            <v>CARTAGENA DE INDIAS (BOLIVAR)</v>
          </cell>
          <cell r="E72" t="str">
            <v>NO OFICIAL</v>
          </cell>
          <cell r="F72" t="str">
            <v>B</v>
          </cell>
          <cell r="G72" t="str">
            <v>48</v>
          </cell>
          <cell r="H72" t="str">
            <v>47</v>
          </cell>
          <cell r="I72" t="str">
            <v>0.6838</v>
          </cell>
          <cell r="J72" t="str">
            <v>0.671</v>
          </cell>
          <cell r="K72" t="str">
            <v>0.6415</v>
          </cell>
          <cell r="L72" t="str">
            <v>0.7252</v>
          </cell>
          <cell r="M72" t="str">
            <v>0.6918</v>
          </cell>
          <cell r="N72" t="str">
            <v>0.6813</v>
          </cell>
        </row>
        <row r="73">
          <cell r="A73" t="str">
            <v>313001008879</v>
          </cell>
          <cell r="B73" t="str">
            <v>INST. PESTALOZZI - Sede Única</v>
          </cell>
          <cell r="C73" t="str">
            <v>Establecimiento</v>
          </cell>
          <cell r="D73" t="str">
            <v>CARTAGENA (BOLIVAR)</v>
          </cell>
          <cell r="E73" t="str">
            <v>NO OFICIAL</v>
          </cell>
          <cell r="F73" t="str">
            <v>B</v>
          </cell>
          <cell r="G73" t="str">
            <v>98</v>
          </cell>
          <cell r="H73" t="str">
            <v>95</v>
          </cell>
          <cell r="I73" t="str">
            <v>0.6672</v>
          </cell>
          <cell r="J73" t="str">
            <v>0.675</v>
          </cell>
          <cell r="K73" t="str">
            <v>0.6646</v>
          </cell>
          <cell r="L73" t="str">
            <v>0.7028</v>
          </cell>
          <cell r="M73" t="str">
            <v>0.7036</v>
          </cell>
          <cell r="N73" t="str">
            <v>0.6794</v>
          </cell>
        </row>
        <row r="74">
          <cell r="A74" t="str">
            <v>313001012876</v>
          </cell>
          <cell r="B74" t="str">
            <v>CORPORACION EDUCATIVA INSTITUTO GUADALUPE 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43</v>
          </cell>
          <cell r="H74" t="str">
            <v>40</v>
          </cell>
          <cell r="I74" t="str">
            <v>0.669</v>
          </cell>
          <cell r="J74" t="str">
            <v>0.6396</v>
          </cell>
          <cell r="K74" t="str">
            <v>0.6535</v>
          </cell>
          <cell r="L74" t="str">
            <v>0.7438</v>
          </cell>
          <cell r="M74" t="str">
            <v>0.7058</v>
          </cell>
          <cell r="N74" t="str">
            <v>0.6787</v>
          </cell>
        </row>
        <row r="75">
          <cell r="A75" t="str">
            <v>313001008526</v>
          </cell>
          <cell r="B75" t="str">
            <v>INST. SAN ISIDRO LABRADOR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126</v>
          </cell>
          <cell r="H75" t="str">
            <v>124</v>
          </cell>
          <cell r="I75" t="str">
            <v>0.6951</v>
          </cell>
          <cell r="J75" t="str">
            <v>0.66</v>
          </cell>
          <cell r="K75" t="str">
            <v>0.6411</v>
          </cell>
          <cell r="L75" t="str">
            <v>0.7156</v>
          </cell>
          <cell r="M75" t="str">
            <v>0.6705</v>
          </cell>
          <cell r="N75" t="str">
            <v>0.6774</v>
          </cell>
        </row>
        <row r="76">
          <cell r="A76" t="str">
            <v>113001002626</v>
          </cell>
          <cell r="B76" t="str">
            <v>INSTITUCION EDUCATIVA OLGA GONZALEZ ARRAUT - Sede Única</v>
          </cell>
          <cell r="C76" t="str">
            <v>Establecimiento</v>
          </cell>
          <cell r="D76" t="str">
            <v>CARTAGENA DE INDIAS (BOLIVAR)</v>
          </cell>
          <cell r="E76" t="str">
            <v>OFICIAL</v>
          </cell>
          <cell r="F76" t="str">
            <v>B</v>
          </cell>
          <cell r="G76" t="str">
            <v>152</v>
          </cell>
          <cell r="H76" t="str">
            <v>152</v>
          </cell>
          <cell r="I76" t="str">
            <v>0.677</v>
          </cell>
          <cell r="J76" t="str">
            <v>0.6738</v>
          </cell>
          <cell r="K76" t="str">
            <v>0.6345</v>
          </cell>
          <cell r="L76" t="str">
            <v>0.7322</v>
          </cell>
          <cell r="M76" t="str">
            <v>0.6448</v>
          </cell>
          <cell r="N76" t="str">
            <v>0.6767</v>
          </cell>
        </row>
        <row r="77">
          <cell r="A77" t="str">
            <v>313001029680</v>
          </cell>
          <cell r="B77" t="str">
            <v>CENTRO EDUCATIVO INTEGRAL MODERNO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39</v>
          </cell>
          <cell r="H77" t="str">
            <v>38</v>
          </cell>
          <cell r="I77" t="str">
            <v>0.6719</v>
          </cell>
          <cell r="J77" t="str">
            <v>0.6493</v>
          </cell>
          <cell r="K77" t="str">
            <v>0.6494</v>
          </cell>
          <cell r="L77" t="str">
            <v>0.7244</v>
          </cell>
          <cell r="M77" t="str">
            <v>0.7026</v>
          </cell>
          <cell r="N77" t="str">
            <v>0.676</v>
          </cell>
        </row>
        <row r="78">
          <cell r="A78" t="str">
            <v>113001001484</v>
          </cell>
          <cell r="B78" t="str">
            <v>INSTITUCION EDUCATIVA MERCEDES ABREGO - Sede Única</v>
          </cell>
          <cell r="C78" t="str">
            <v>Establecimiento</v>
          </cell>
          <cell r="D78" t="str">
            <v>CARTAGENA DE INDIAS (BOLIVAR)</v>
          </cell>
          <cell r="E78" t="str">
            <v>OFICIAL</v>
          </cell>
          <cell r="F78" t="str">
            <v>B</v>
          </cell>
          <cell r="G78" t="str">
            <v>571</v>
          </cell>
          <cell r="H78" t="str">
            <v>544</v>
          </cell>
          <cell r="I78" t="str">
            <v>0.6886</v>
          </cell>
          <cell r="J78" t="str">
            <v>0.6478</v>
          </cell>
          <cell r="K78" t="str">
            <v>0.6464</v>
          </cell>
          <cell r="L78" t="str">
            <v>0.7218</v>
          </cell>
          <cell r="M78" t="str">
            <v>0.6686</v>
          </cell>
          <cell r="N78" t="str">
            <v>0.6756</v>
          </cell>
        </row>
        <row r="79">
          <cell r="A79" t="str">
            <v>113001000321</v>
          </cell>
          <cell r="B79" t="str">
            <v>INSTITUCION EDUCATIVA LUIS C GALAN SARMIENTO - Sede Única</v>
          </cell>
          <cell r="C79" t="str">
            <v>Establecimiento</v>
          </cell>
          <cell r="D79" t="str">
            <v>CARTAGENA DE INDIAS (BOLIVAR)</v>
          </cell>
          <cell r="E79" t="str">
            <v>OFICIAL</v>
          </cell>
          <cell r="F79" t="str">
            <v>B</v>
          </cell>
          <cell r="G79" t="str">
            <v>136</v>
          </cell>
          <cell r="H79" t="str">
            <v>136</v>
          </cell>
          <cell r="I79" t="str">
            <v>0.6712</v>
          </cell>
          <cell r="J79" t="str">
            <v>0.6684</v>
          </cell>
          <cell r="K79" t="str">
            <v>0.6518</v>
          </cell>
          <cell r="L79" t="str">
            <v>0.7226</v>
          </cell>
          <cell r="M79" t="str">
            <v>0.6314</v>
          </cell>
          <cell r="N79" t="str">
            <v>0.6749</v>
          </cell>
        </row>
        <row r="80">
          <cell r="A80" t="str">
            <v>313001005411</v>
          </cell>
          <cell r="B80" t="str">
            <v>COLEGIO FERNANDEZ GUTIERREZ DE PIÑERES - Sede Única</v>
          </cell>
          <cell r="C80" t="str">
            <v>Establecimiento</v>
          </cell>
          <cell r="D80" t="str">
            <v>CARTAGENA DE INDIAS (BOLIVAR)</v>
          </cell>
          <cell r="E80" t="str">
            <v>NO OFICIAL</v>
          </cell>
          <cell r="F80" t="str">
            <v>B</v>
          </cell>
          <cell r="G80" t="str">
            <v>74</v>
          </cell>
          <cell r="H80" t="str">
            <v>63</v>
          </cell>
          <cell r="I80" t="str">
            <v>0.664</v>
          </cell>
          <cell r="J80" t="str">
            <v>0.65</v>
          </cell>
          <cell r="K80" t="str">
            <v>0.6463</v>
          </cell>
          <cell r="L80" t="str">
            <v>0.7038</v>
          </cell>
          <cell r="M80" t="str">
            <v>0.7542</v>
          </cell>
          <cell r="N80" t="str">
            <v>0.6728</v>
          </cell>
        </row>
        <row r="81">
          <cell r="A81" t="str">
            <v>113001012508</v>
          </cell>
          <cell r="B81" t="str">
            <v>ESCUELA NORMAL SUPERIOR DE CARTAGENA DE INDIAS - Sede Única</v>
          </cell>
          <cell r="C81" t="str">
            <v>Establecimiento</v>
          </cell>
          <cell r="D81" t="str">
            <v>CARTAGENA DE INDIAS (BOLIVAR)</v>
          </cell>
          <cell r="E81" t="str">
            <v>OFICIAL</v>
          </cell>
          <cell r="F81" t="str">
            <v>B</v>
          </cell>
          <cell r="G81" t="str">
            <v>351</v>
          </cell>
          <cell r="H81" t="str">
            <v>345</v>
          </cell>
          <cell r="I81" t="str">
            <v>0.6631</v>
          </cell>
          <cell r="J81" t="str">
            <v>0.6504</v>
          </cell>
          <cell r="K81" t="str">
            <v>0.6599</v>
          </cell>
          <cell r="L81" t="str">
            <v>0.7198</v>
          </cell>
          <cell r="M81" t="str">
            <v>0.6669</v>
          </cell>
          <cell r="N81" t="str">
            <v>0.6728</v>
          </cell>
        </row>
        <row r="82">
          <cell r="A82" t="str">
            <v>313001001181</v>
          </cell>
          <cell r="B82" t="str">
            <v>COL. NTRA. SRA. DE LA CONSOLATA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442</v>
          </cell>
          <cell r="H82" t="str">
            <v>433</v>
          </cell>
          <cell r="I82" t="str">
            <v>0.6924</v>
          </cell>
          <cell r="J82" t="str">
            <v>0.6461</v>
          </cell>
          <cell r="K82" t="str">
            <v>0.6285</v>
          </cell>
          <cell r="L82" t="str">
            <v>0.7196</v>
          </cell>
          <cell r="M82" t="str">
            <v>0.669</v>
          </cell>
          <cell r="N82" t="str">
            <v>0.6715</v>
          </cell>
        </row>
        <row r="83">
          <cell r="A83" t="str">
            <v>313001008518</v>
          </cell>
          <cell r="B83" t="str">
            <v>INST. DE ENSEÑANZA MADDOX (ANTES INST. AGAZZI)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171</v>
          </cell>
          <cell r="H83" t="str">
            <v>164</v>
          </cell>
          <cell r="I83" t="str">
            <v>0.659</v>
          </cell>
          <cell r="J83" t="str">
            <v>0.6515</v>
          </cell>
          <cell r="K83" t="str">
            <v>0.6491</v>
          </cell>
          <cell r="L83" t="str">
            <v>0.7222</v>
          </cell>
          <cell r="M83" t="str">
            <v>0.6404</v>
          </cell>
          <cell r="N83" t="str">
            <v>0.6682</v>
          </cell>
        </row>
        <row r="84">
          <cell r="A84" t="str">
            <v>313001029981</v>
          </cell>
          <cell r="B84" t="str">
            <v>COLEGIO JOSÉ MARÍA GARCÍA TOLEDO - Sede Única</v>
          </cell>
          <cell r="C84" t="str">
            <v>Establecimiento</v>
          </cell>
          <cell r="D84" t="str">
            <v>CARTAGENA DE INDIAS (BOLIVAR)</v>
          </cell>
          <cell r="E84" t="str">
            <v>NO OFICIAL</v>
          </cell>
          <cell r="F84" t="str">
            <v>C</v>
          </cell>
          <cell r="G84" t="str">
            <v>66</v>
          </cell>
          <cell r="H84" t="str">
            <v>65</v>
          </cell>
          <cell r="I84" t="str">
            <v>0.672</v>
          </cell>
          <cell r="J84" t="str">
            <v>0.6398</v>
          </cell>
          <cell r="K84" t="str">
            <v>0.6364</v>
          </cell>
          <cell r="L84" t="str">
            <v>0.7154</v>
          </cell>
          <cell r="M84" t="str">
            <v>0.6552</v>
          </cell>
          <cell r="N84" t="str">
            <v>0.6651</v>
          </cell>
        </row>
        <row r="85">
          <cell r="A85" t="str">
            <v>113001008268</v>
          </cell>
          <cell r="B85" t="str">
            <v>INSTITUCION EDUCATIVA MARIA CANO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C</v>
          </cell>
          <cell r="G85" t="str">
            <v>82</v>
          </cell>
          <cell r="H85" t="str">
            <v>77</v>
          </cell>
          <cell r="I85" t="str">
            <v>0.6874</v>
          </cell>
          <cell r="J85" t="str">
            <v>0.6393</v>
          </cell>
          <cell r="K85" t="str">
            <v>0.6359</v>
          </cell>
          <cell r="L85" t="str">
            <v>0.7073</v>
          </cell>
          <cell r="M85" t="str">
            <v>0.6364</v>
          </cell>
          <cell r="N85" t="str">
            <v>0.6651</v>
          </cell>
        </row>
        <row r="86">
          <cell r="A86" t="str">
            <v>313001013163</v>
          </cell>
          <cell r="B86" t="str">
            <v>COLEGIO LA ENSEÑANZA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C</v>
          </cell>
          <cell r="G86" t="str">
            <v>139</v>
          </cell>
          <cell r="H86" t="str">
            <v>129</v>
          </cell>
          <cell r="I86" t="str">
            <v>0.6605</v>
          </cell>
          <cell r="J86" t="str">
            <v>0.636</v>
          </cell>
          <cell r="K86" t="str">
            <v>0.6373</v>
          </cell>
          <cell r="L86" t="str">
            <v>0.7141</v>
          </cell>
          <cell r="M86" t="str">
            <v>0.7016</v>
          </cell>
          <cell r="N86" t="str">
            <v>0.665</v>
          </cell>
        </row>
        <row r="87">
          <cell r="A87" t="str">
            <v>313001007244</v>
          </cell>
          <cell r="B87" t="str">
            <v>INST. JUAN JACOBO ROUSSEAU NO.2 -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36</v>
          </cell>
          <cell r="H87" t="str">
            <v>35</v>
          </cell>
          <cell r="I87" t="str">
            <v>0.6524</v>
          </cell>
          <cell r="J87" t="str">
            <v>0.6531</v>
          </cell>
          <cell r="K87" t="str">
            <v>0.6213</v>
          </cell>
          <cell r="L87" t="str">
            <v>0.7062</v>
          </cell>
          <cell r="M87" t="str">
            <v>0.7242</v>
          </cell>
          <cell r="N87" t="str">
            <v>0.6633</v>
          </cell>
        </row>
        <row r="88">
          <cell r="A88" t="str">
            <v>313001028843</v>
          </cell>
          <cell r="B88" t="str">
            <v>COLEGIO JUAN PABLO II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107</v>
          </cell>
          <cell r="H88" t="str">
            <v>106</v>
          </cell>
          <cell r="I88" t="str">
            <v>0.6636</v>
          </cell>
          <cell r="J88" t="str">
            <v>0.6377</v>
          </cell>
          <cell r="K88" t="str">
            <v>0.6342</v>
          </cell>
          <cell r="L88" t="str">
            <v>0.6936</v>
          </cell>
          <cell r="M88" t="str">
            <v>0.6747</v>
          </cell>
          <cell r="N88" t="str">
            <v>0.6586</v>
          </cell>
        </row>
        <row r="89">
          <cell r="A89" t="str">
            <v>113001007857</v>
          </cell>
          <cell r="B89" t="str">
            <v>INSTITUCION EDUCATIVA LA LIBERTAD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209</v>
          </cell>
          <cell r="H89" t="str">
            <v>197</v>
          </cell>
          <cell r="I89" t="str">
            <v>0.6625</v>
          </cell>
          <cell r="J89" t="str">
            <v>0.6584</v>
          </cell>
          <cell r="K89" t="str">
            <v>0.6247</v>
          </cell>
          <cell r="L89" t="str">
            <v>0.691</v>
          </cell>
          <cell r="M89" t="str">
            <v>0.6428</v>
          </cell>
          <cell r="N89" t="str">
            <v>0.6579</v>
          </cell>
        </row>
        <row r="90">
          <cell r="A90" t="str">
            <v>113001012788</v>
          </cell>
          <cell r="B90" t="str">
            <v>INSTITUCION EDUCATIVA CIUDAD DE TUNJA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160</v>
          </cell>
          <cell r="H90" t="str">
            <v>151</v>
          </cell>
          <cell r="I90" t="str">
            <v>0.6929</v>
          </cell>
          <cell r="J90" t="str">
            <v>0.6549</v>
          </cell>
          <cell r="K90" t="str">
            <v>0.6002</v>
          </cell>
          <cell r="L90" t="str">
            <v>0.6811</v>
          </cell>
          <cell r="M90" t="str">
            <v>0.6343</v>
          </cell>
          <cell r="N90" t="str">
            <v>0.6555</v>
          </cell>
        </row>
        <row r="91">
          <cell r="A91" t="str">
            <v>313001800599</v>
          </cell>
          <cell r="B91" t="str">
            <v>INSTITUTO CRISTOCENTRICO DEL CARIBE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28</v>
          </cell>
          <cell r="H91" t="str">
            <v>27</v>
          </cell>
          <cell r="I91" t="str">
            <v>0.6747</v>
          </cell>
          <cell r="J91" t="str">
            <v>0.6096</v>
          </cell>
          <cell r="K91" t="str">
            <v>0.6426</v>
          </cell>
          <cell r="L91" t="str">
            <v>0.6918</v>
          </cell>
          <cell r="M91" t="str">
            <v>0.65</v>
          </cell>
          <cell r="N91" t="str">
            <v>0.6543</v>
          </cell>
        </row>
        <row r="92">
          <cell r="A92" t="str">
            <v>113001000771</v>
          </cell>
          <cell r="B92" t="str">
            <v>INSTITUCION EDUCATIVA CAMILO TORRES DEL POZON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C</v>
          </cell>
          <cell r="G92" t="str">
            <v>375</v>
          </cell>
          <cell r="H92" t="str">
            <v>363</v>
          </cell>
          <cell r="I92" t="str">
            <v>0.6613</v>
          </cell>
          <cell r="J92" t="str">
            <v>0.6395</v>
          </cell>
          <cell r="K92" t="str">
            <v>0.6205</v>
          </cell>
          <cell r="L92" t="str">
            <v>0.699</v>
          </cell>
          <cell r="M92" t="str">
            <v>0.6276</v>
          </cell>
          <cell r="N92" t="str">
            <v>0.653</v>
          </cell>
        </row>
        <row r="93">
          <cell r="A93" t="str">
            <v>313001027351</v>
          </cell>
          <cell r="B93" t="str">
            <v>COL. SAN  RAFAEL  ARCANGEL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66</v>
          </cell>
          <cell r="H93" t="str">
            <v>63</v>
          </cell>
          <cell r="I93" t="str">
            <v>0.6545</v>
          </cell>
          <cell r="J93" t="str">
            <v>0.6118</v>
          </cell>
          <cell r="K93" t="str">
            <v>0.6296</v>
          </cell>
          <cell r="L93" t="str">
            <v>0.7078</v>
          </cell>
          <cell r="M93" t="str">
            <v>0.6468</v>
          </cell>
          <cell r="N93" t="str">
            <v>0.6506</v>
          </cell>
        </row>
        <row r="94">
          <cell r="A94" t="str">
            <v>313001005551</v>
          </cell>
          <cell r="B94" t="str">
            <v>COL. REAL C/GENA. - Sede Única</v>
          </cell>
          <cell r="C94" t="str">
            <v>Establecimiento</v>
          </cell>
          <cell r="D94" t="str">
            <v>CARTAGENA (BOLIVAR)</v>
          </cell>
          <cell r="E94" t="str">
            <v>NO OFICIAL</v>
          </cell>
          <cell r="F94" t="str">
            <v>C</v>
          </cell>
          <cell r="G94" t="str">
            <v>57</v>
          </cell>
          <cell r="H94" t="str">
            <v>55</v>
          </cell>
          <cell r="I94" t="str">
            <v>0.6596</v>
          </cell>
          <cell r="J94" t="str">
            <v>0.6299</v>
          </cell>
          <cell r="K94" t="str">
            <v>0.6578</v>
          </cell>
          <cell r="L94" t="str">
            <v>0.6561</v>
          </cell>
          <cell r="M94" t="str">
            <v>0.6456</v>
          </cell>
          <cell r="N94" t="str">
            <v>0.6504</v>
          </cell>
        </row>
        <row r="95">
          <cell r="A95" t="str">
            <v>113001000038</v>
          </cell>
          <cell r="B95" t="str">
            <v>COL. GRAN COLOMBIA - Sede Única</v>
          </cell>
          <cell r="C95" t="str">
            <v>Establecimiento</v>
          </cell>
          <cell r="D95" t="str">
            <v>CARTAGENA (BOLIVAR)</v>
          </cell>
          <cell r="E95" t="str">
            <v>NO OFICIAL</v>
          </cell>
          <cell r="F95" t="str">
            <v>C</v>
          </cell>
          <cell r="G95" t="str">
            <v>21</v>
          </cell>
          <cell r="H95" t="str">
            <v>21</v>
          </cell>
          <cell r="I95" t="str">
            <v>0.6428</v>
          </cell>
          <cell r="J95" t="str">
            <v>0.6481</v>
          </cell>
          <cell r="K95" t="str">
            <v>0.6505</v>
          </cell>
          <cell r="L95" t="str">
            <v>0.6341</v>
          </cell>
          <cell r="M95" t="str">
            <v>0.6514</v>
          </cell>
          <cell r="N95" t="str">
            <v>0.6445</v>
          </cell>
        </row>
        <row r="96">
          <cell r="A96" t="str">
            <v>313001003834</v>
          </cell>
          <cell r="B96" t="str">
            <v>LIC. PEDRO DE HEREDIA - MIXTO - Sede Única</v>
          </cell>
          <cell r="C96" t="str">
            <v>Establecimiento</v>
          </cell>
          <cell r="D96" t="str">
            <v>CARTAGENA (BOLIVAR)</v>
          </cell>
          <cell r="E96" t="str">
            <v>NO OFICIAL</v>
          </cell>
          <cell r="F96" t="str">
            <v>C</v>
          </cell>
          <cell r="G96" t="str">
            <v>29</v>
          </cell>
          <cell r="H96" t="str">
            <v>28</v>
          </cell>
          <cell r="I96" t="str">
            <v>0.6618</v>
          </cell>
          <cell r="J96" t="str">
            <v>0.6201</v>
          </cell>
          <cell r="K96" t="str">
            <v>0.6435</v>
          </cell>
          <cell r="L96" t="str">
            <v>0.6479</v>
          </cell>
          <cell r="M96" t="str">
            <v>0.6396</v>
          </cell>
          <cell r="N96" t="str">
            <v>0.643</v>
          </cell>
        </row>
        <row r="97">
          <cell r="A97" t="str">
            <v>113001003274</v>
          </cell>
          <cell r="B97" t="str">
            <v>INSTITUCION EDUCATIVA JOSE MANUEL RODRIGUEZ TORICES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766</v>
          </cell>
          <cell r="H97" t="str">
            <v>673</v>
          </cell>
          <cell r="I97" t="str">
            <v>0.6542</v>
          </cell>
          <cell r="J97" t="str">
            <v>0.6274</v>
          </cell>
          <cell r="K97" t="str">
            <v>0.5993</v>
          </cell>
          <cell r="L97" t="str">
            <v>0.6883</v>
          </cell>
          <cell r="M97" t="str">
            <v>0.634</v>
          </cell>
          <cell r="N97" t="str">
            <v>0.6417</v>
          </cell>
        </row>
        <row r="98">
          <cell r="A98" t="str">
            <v>313001001211</v>
          </cell>
          <cell r="B98" t="str">
            <v>INST. CARTAGENA. DEL MAR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145</v>
          </cell>
          <cell r="H98" t="str">
            <v>122</v>
          </cell>
          <cell r="I98" t="str">
            <v>0.6436</v>
          </cell>
          <cell r="J98" t="str">
            <v>0.6379</v>
          </cell>
          <cell r="K98" t="str">
            <v>0.6107</v>
          </cell>
          <cell r="L98" t="str">
            <v>0.6673</v>
          </cell>
          <cell r="M98" t="str">
            <v>0.6223</v>
          </cell>
          <cell r="N98" t="str">
            <v>0.6385</v>
          </cell>
        </row>
        <row r="99">
          <cell r="A99" t="str">
            <v>313001009417</v>
          </cell>
          <cell r="B99" t="str">
            <v>LIC. CRISTOBAL COLON - Sede Única</v>
          </cell>
          <cell r="C99" t="str">
            <v>Establecimiento</v>
          </cell>
          <cell r="D99" t="str">
            <v>CARTAGENA (BOLIVAR)</v>
          </cell>
          <cell r="E99" t="str">
            <v>NO OFICIAL</v>
          </cell>
          <cell r="F99" t="str">
            <v>C</v>
          </cell>
          <cell r="G99" t="str">
            <v>17</v>
          </cell>
          <cell r="H99" t="str">
            <v>17</v>
          </cell>
          <cell r="I99" t="str">
            <v>0.6511</v>
          </cell>
          <cell r="J99" t="str">
            <v>0.6342</v>
          </cell>
          <cell r="K99" t="str">
            <v>0.6264</v>
          </cell>
          <cell r="L99" t="str">
            <v>0.6439</v>
          </cell>
          <cell r="M99" t="str">
            <v>0.6308</v>
          </cell>
          <cell r="N99" t="str">
            <v>0.6383</v>
          </cell>
        </row>
        <row r="100">
          <cell r="A100" t="str">
            <v>313001006159</v>
          </cell>
          <cell r="B100" t="str">
            <v>CORPORACION INSTITUTO CARTAGENA - Sede Única</v>
          </cell>
          <cell r="C100" t="str">
            <v>Establecimiento</v>
          </cell>
          <cell r="D100" t="str">
            <v>CARTAGENA (BOLIVAR)</v>
          </cell>
          <cell r="E100" t="str">
            <v>NO OFICIAL</v>
          </cell>
          <cell r="F100" t="str">
            <v>C</v>
          </cell>
          <cell r="G100" t="str">
            <v>63</v>
          </cell>
          <cell r="H100" t="str">
            <v>63</v>
          </cell>
          <cell r="I100" t="str">
            <v>0.6234</v>
          </cell>
          <cell r="J100" t="str">
            <v>0.6184</v>
          </cell>
          <cell r="K100" t="str">
            <v>0.6289</v>
          </cell>
          <cell r="L100" t="str">
            <v>0.6805</v>
          </cell>
          <cell r="M100" t="str">
            <v>0.633</v>
          </cell>
          <cell r="N100" t="str">
            <v>0.6374</v>
          </cell>
        </row>
        <row r="101">
          <cell r="A101" t="str">
            <v>113001001972</v>
          </cell>
          <cell r="B101" t="str">
            <v>COL. SEMINARIO DE C/GENA - Sede Única</v>
          </cell>
          <cell r="C101" t="str">
            <v>Establecimiento</v>
          </cell>
          <cell r="D101" t="str">
            <v>CARTAGENA DE INDIAS (BOLIVAR)</v>
          </cell>
          <cell r="E101" t="str">
            <v>OFICIAL</v>
          </cell>
          <cell r="F101" t="str">
            <v>C</v>
          </cell>
          <cell r="G101" t="str">
            <v>500</v>
          </cell>
          <cell r="H101" t="str">
            <v>484</v>
          </cell>
          <cell r="I101" t="str">
            <v>0.6424</v>
          </cell>
          <cell r="J101" t="str">
            <v>0.625</v>
          </cell>
          <cell r="K101" t="str">
            <v>0.6044</v>
          </cell>
          <cell r="L101" t="str">
            <v>0.6783</v>
          </cell>
          <cell r="M101" t="str">
            <v>0.6334</v>
          </cell>
          <cell r="N101" t="str">
            <v>0.6372</v>
          </cell>
        </row>
        <row r="102">
          <cell r="A102" t="str">
            <v>313001009204</v>
          </cell>
          <cell r="B102" t="str">
            <v>INST. INTEGRAL NUEVA COLOMBIA (INST. INF.MI SONRISA) - Sede Única</v>
          </cell>
          <cell r="C102" t="str">
            <v>Establecimiento</v>
          </cell>
          <cell r="D102" t="str">
            <v>CARTAGENA DE INDIAS (BOLIVAR)</v>
          </cell>
          <cell r="E102" t="str">
            <v>NO OFICIAL</v>
          </cell>
          <cell r="F102" t="str">
            <v>C</v>
          </cell>
          <cell r="G102" t="str">
            <v>87</v>
          </cell>
          <cell r="H102" t="str">
            <v>86</v>
          </cell>
          <cell r="I102" t="str">
            <v>0.6359</v>
          </cell>
          <cell r="J102" t="str">
            <v>0.6264</v>
          </cell>
          <cell r="K102" t="str">
            <v>0.6216</v>
          </cell>
          <cell r="L102" t="str">
            <v>0.67</v>
          </cell>
          <cell r="M102" t="str">
            <v>0.6183</v>
          </cell>
          <cell r="N102" t="str">
            <v>0.6369</v>
          </cell>
        </row>
        <row r="103">
          <cell r="A103" t="str">
            <v>113001000437</v>
          </cell>
          <cell r="B103" t="str">
            <v>I.E. REPUBLICA DE ARGENTINA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262</v>
          </cell>
          <cell r="H103" t="str">
            <v>249</v>
          </cell>
          <cell r="I103" t="str">
            <v>0.6472</v>
          </cell>
          <cell r="J103" t="str">
            <v>0.621</v>
          </cell>
          <cell r="K103" t="str">
            <v>0.5959</v>
          </cell>
          <cell r="L103" t="str">
            <v>0.68</v>
          </cell>
          <cell r="M103" t="str">
            <v>0.6399</v>
          </cell>
          <cell r="N103" t="str">
            <v>0.6363</v>
          </cell>
        </row>
        <row r="104">
          <cell r="A104" t="str">
            <v>313001028322</v>
          </cell>
          <cell r="B104" t="str">
            <v>COL. CAMPIÑA REAL - Sede Única</v>
          </cell>
          <cell r="C104" t="str">
            <v>Establecimiento</v>
          </cell>
          <cell r="D104" t="str">
            <v>CARTAGENA (BOLIVAR)</v>
          </cell>
          <cell r="E104" t="str">
            <v>NO OFICIAL</v>
          </cell>
          <cell r="F104" t="str">
            <v>C</v>
          </cell>
          <cell r="G104" t="str">
            <v>56</v>
          </cell>
          <cell r="H104" t="str">
            <v>51</v>
          </cell>
          <cell r="I104" t="str">
            <v>0.622</v>
          </cell>
          <cell r="J104" t="str">
            <v>0.6197</v>
          </cell>
          <cell r="K104" t="str">
            <v>0.6545</v>
          </cell>
          <cell r="L104" t="str">
            <v>0.6414</v>
          </cell>
          <cell r="M104" t="str">
            <v>0.6478</v>
          </cell>
          <cell r="N104" t="str">
            <v>0.6354</v>
          </cell>
        </row>
        <row r="105">
          <cell r="A105" t="str">
            <v>113001000721</v>
          </cell>
          <cell r="B105" t="str">
            <v>INSTITUCION EDUCATIVA LUIS CARLOS LOPEZ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318</v>
          </cell>
          <cell r="H105" t="str">
            <v>313</v>
          </cell>
          <cell r="I105" t="str">
            <v>0.6337</v>
          </cell>
          <cell r="J105" t="str">
            <v>0.6251</v>
          </cell>
          <cell r="K105" t="str">
            <v>0.5944</v>
          </cell>
          <cell r="L105" t="str">
            <v>0.677</v>
          </cell>
          <cell r="M105" t="str">
            <v>0.6693</v>
          </cell>
          <cell r="N105" t="str">
            <v>0.6354</v>
          </cell>
        </row>
        <row r="106">
          <cell r="A106" t="str">
            <v>113001005358</v>
          </cell>
          <cell r="B106" t="str">
            <v>INSTITUCION EDUCATIVA ALBERTO E. FERNANDEZ BAENA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190</v>
          </cell>
          <cell r="H106" t="str">
            <v>176</v>
          </cell>
          <cell r="I106" t="str">
            <v>0.6388</v>
          </cell>
          <cell r="J106" t="str">
            <v>0.6132</v>
          </cell>
          <cell r="K106" t="str">
            <v>0.6048</v>
          </cell>
          <cell r="L106" t="str">
            <v>0.6864</v>
          </cell>
          <cell r="M106" t="str">
            <v>0.623</v>
          </cell>
          <cell r="N106" t="str">
            <v>0.6348</v>
          </cell>
        </row>
        <row r="107">
          <cell r="A107" t="str">
            <v>413001007630</v>
          </cell>
          <cell r="B107" t="str">
            <v>COL. CARIBE REAL - Sede Única</v>
          </cell>
          <cell r="C107" t="str">
            <v>Establecimiento</v>
          </cell>
          <cell r="D107" t="str">
            <v>CARTAGENA (BOLIVAR)</v>
          </cell>
          <cell r="E107" t="str">
            <v>NO OFICIAL</v>
          </cell>
          <cell r="F107" t="str">
            <v>C</v>
          </cell>
          <cell r="G107" t="str">
            <v>99</v>
          </cell>
          <cell r="H107" t="str">
            <v>98</v>
          </cell>
          <cell r="I107" t="str">
            <v>0.6351</v>
          </cell>
          <cell r="J107" t="str">
            <v>0.6179</v>
          </cell>
          <cell r="K107" t="str">
            <v>0.633</v>
          </cell>
          <cell r="L107" t="str">
            <v>0.6435</v>
          </cell>
          <cell r="M107" t="str">
            <v>0.6524</v>
          </cell>
          <cell r="N107" t="str">
            <v>0.6339</v>
          </cell>
        </row>
        <row r="108">
          <cell r="A108" t="str">
            <v>113001004289</v>
          </cell>
          <cell r="B108" t="str">
            <v>INSTITUCION EDUCATIVA SAN LUCAS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387</v>
          </cell>
          <cell r="H108" t="str">
            <v>382</v>
          </cell>
          <cell r="I108" t="str">
            <v>0.6429</v>
          </cell>
          <cell r="J108" t="str">
            <v>0.6209</v>
          </cell>
          <cell r="K108" t="str">
            <v>0.5923</v>
          </cell>
          <cell r="L108" t="str">
            <v>0.6842</v>
          </cell>
          <cell r="M108" t="str">
            <v>0.6106</v>
          </cell>
          <cell r="N108" t="str">
            <v>0.6332</v>
          </cell>
        </row>
        <row r="109">
          <cell r="A109" t="str">
            <v>113001001697</v>
          </cell>
          <cell r="B109" t="str">
            <v>INSTITUCION EDUCATIVA MANUELA BELTRAN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293</v>
          </cell>
          <cell r="H109" t="str">
            <v>276</v>
          </cell>
          <cell r="I109" t="str">
            <v>0.6567</v>
          </cell>
          <cell r="J109" t="str">
            <v>0.6286</v>
          </cell>
          <cell r="K109" t="str">
            <v>0.5846</v>
          </cell>
          <cell r="L109" t="str">
            <v>0.6675</v>
          </cell>
          <cell r="M109" t="str">
            <v>0.6066</v>
          </cell>
          <cell r="N109" t="str">
            <v>0.6322</v>
          </cell>
        </row>
        <row r="110">
          <cell r="A110" t="str">
            <v>113001000852</v>
          </cell>
          <cell r="B110" t="str">
            <v>INSTITUCION EDUCATIVA NUESTRA SRA DEL CARMEN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778</v>
          </cell>
          <cell r="H110" t="str">
            <v>737</v>
          </cell>
          <cell r="I110" t="str">
            <v>0.6349</v>
          </cell>
          <cell r="J110" t="str">
            <v>0.6238</v>
          </cell>
          <cell r="K110" t="str">
            <v>0.5945</v>
          </cell>
          <cell r="L110" t="str">
            <v>0.6792</v>
          </cell>
          <cell r="M110" t="str">
            <v>0.6155</v>
          </cell>
          <cell r="N110" t="str">
            <v>0.6317</v>
          </cell>
        </row>
        <row r="111">
          <cell r="A111" t="str">
            <v>113001002812</v>
          </cell>
          <cell r="B111" t="str">
            <v>INSTITUCION EDUCATIVA MARIA REINA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252</v>
          </cell>
          <cell r="H111" t="str">
            <v>243</v>
          </cell>
          <cell r="I111" t="str">
            <v>0.6458</v>
          </cell>
          <cell r="J111" t="str">
            <v>0.6182</v>
          </cell>
          <cell r="K111" t="str">
            <v>0.5914</v>
          </cell>
          <cell r="L111" t="str">
            <v>0.6724</v>
          </cell>
          <cell r="M111" t="str">
            <v>0.607</v>
          </cell>
          <cell r="N111" t="str">
            <v>0.63</v>
          </cell>
        </row>
        <row r="112">
          <cell r="A112" t="str">
            <v>413001013176</v>
          </cell>
          <cell r="B112" t="str">
            <v>FUNDACION EDUCATIVA INSTITUTO ECOLÓGICO BARBACOAS - Sede Única</v>
          </cell>
          <cell r="C112" t="str">
            <v>Establecimiento</v>
          </cell>
          <cell r="D112" t="str">
            <v>CARTAGENA DE INDIAS (BOLIVAR)</v>
          </cell>
          <cell r="E112" t="str">
            <v>NO OFICIAL</v>
          </cell>
          <cell r="F112" t="str">
            <v>C</v>
          </cell>
          <cell r="G112" t="str">
            <v>87</v>
          </cell>
          <cell r="H112" t="str">
            <v>87</v>
          </cell>
          <cell r="I112" t="str">
            <v>0.6533</v>
          </cell>
          <cell r="J112" t="str">
            <v>0.6271</v>
          </cell>
          <cell r="K112" t="str">
            <v>0.5873</v>
          </cell>
          <cell r="L112" t="str">
            <v>0.6538</v>
          </cell>
          <cell r="M112" t="str">
            <v>0.6216</v>
          </cell>
          <cell r="N112" t="str">
            <v>0.6297</v>
          </cell>
        </row>
        <row r="113">
          <cell r="A113" t="str">
            <v>313001008411</v>
          </cell>
          <cell r="B113" t="str">
            <v>INSTITUCION EDUCATIVA FE Y ALEGRIA EL PROGRESO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191</v>
          </cell>
          <cell r="H113" t="str">
            <v>182</v>
          </cell>
          <cell r="I113" t="str">
            <v>0.6465</v>
          </cell>
          <cell r="J113" t="str">
            <v>0.6134</v>
          </cell>
          <cell r="K113" t="str">
            <v>0.5961</v>
          </cell>
          <cell r="L113" t="str">
            <v>0.6728</v>
          </cell>
          <cell r="M113" t="str">
            <v>0.597</v>
          </cell>
          <cell r="N113" t="str">
            <v>0.6295</v>
          </cell>
        </row>
        <row r="114">
          <cell r="A114" t="str">
            <v>113001001336</v>
          </cell>
          <cell r="B114" t="str">
            <v>INSTITUCION EDUCATIVA JOHN F KENNEDY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380</v>
          </cell>
          <cell r="H114" t="str">
            <v>350</v>
          </cell>
          <cell r="I114" t="str">
            <v>0.6514</v>
          </cell>
          <cell r="J114" t="str">
            <v>0.6118</v>
          </cell>
          <cell r="K114" t="str">
            <v>0.5848</v>
          </cell>
          <cell r="L114" t="str">
            <v>0.6802</v>
          </cell>
          <cell r="M114" t="str">
            <v>0.5944</v>
          </cell>
          <cell r="N114" t="str">
            <v>0.6292</v>
          </cell>
        </row>
        <row r="115">
          <cell r="A115" t="str">
            <v>313001008381</v>
          </cell>
          <cell r="B115" t="str">
            <v>CENT. DE ENSEÑANZA HIJOS DE BOLIVAR - Sede Única</v>
          </cell>
          <cell r="C115" t="str">
            <v>Establecimiento</v>
          </cell>
          <cell r="D115" t="str">
            <v>CARTAGENA DE INDIAS (BOLIVAR)</v>
          </cell>
          <cell r="E115" t="str">
            <v>NO OFICIAL</v>
          </cell>
          <cell r="F115" t="str">
            <v>C</v>
          </cell>
          <cell r="G115" t="str">
            <v>53</v>
          </cell>
          <cell r="H115" t="str">
            <v>53</v>
          </cell>
          <cell r="I115" t="str">
            <v>0.6316</v>
          </cell>
          <cell r="J115" t="str">
            <v>0.6125</v>
          </cell>
          <cell r="K115" t="str">
            <v>0.6001</v>
          </cell>
          <cell r="L115" t="str">
            <v>0.667</v>
          </cell>
          <cell r="M115" t="str">
            <v>0.6168</v>
          </cell>
          <cell r="N115" t="str">
            <v>0.6269</v>
          </cell>
        </row>
        <row r="116">
          <cell r="A116" t="str">
            <v>113001028483</v>
          </cell>
          <cell r="B116" t="str">
            <v>INSTITUCION EDUCATIVA CASD MANUELA BELTRAN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145</v>
          </cell>
          <cell r="H116" t="str">
            <v>141</v>
          </cell>
          <cell r="I116" t="str">
            <v>0.6498</v>
          </cell>
          <cell r="J116" t="str">
            <v>0.626</v>
          </cell>
          <cell r="K116" t="str">
            <v>0.575</v>
          </cell>
          <cell r="L116" t="str">
            <v>0.6683</v>
          </cell>
          <cell r="M116" t="str">
            <v>0.5865</v>
          </cell>
          <cell r="N116" t="str">
            <v>0.6264</v>
          </cell>
        </row>
        <row r="117">
          <cell r="A117" t="str">
            <v>313001027059</v>
          </cell>
          <cell r="B117" t="str">
            <v>CONC. ESCOLAR BERTHA SUTTNER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154</v>
          </cell>
          <cell r="H117" t="str">
            <v>147</v>
          </cell>
          <cell r="I117" t="str">
            <v>0.6464</v>
          </cell>
          <cell r="J117" t="str">
            <v>0.6305</v>
          </cell>
          <cell r="K117" t="str">
            <v>0.5848</v>
          </cell>
          <cell r="L117" t="str">
            <v>0.6541</v>
          </cell>
          <cell r="M117" t="str">
            <v>0.5795</v>
          </cell>
          <cell r="N117" t="str">
            <v>0.6251</v>
          </cell>
        </row>
        <row r="118">
          <cell r="A118" t="str">
            <v>313001028985</v>
          </cell>
          <cell r="B118" t="str">
            <v>COLEGIO DIOS ES AMOR -SEDE CARTAGENA - Sede Única</v>
          </cell>
          <cell r="C118" t="str">
            <v>Establecimiento</v>
          </cell>
          <cell r="D118" t="str">
            <v>CARTAGENA DE INDIAS (BOLIVAR)</v>
          </cell>
          <cell r="E118" t="str">
            <v>NO OFICIAL</v>
          </cell>
          <cell r="F118" t="str">
            <v>C</v>
          </cell>
          <cell r="G118" t="str">
            <v>123</v>
          </cell>
          <cell r="H118" t="str">
            <v>116</v>
          </cell>
          <cell r="I118" t="str">
            <v>0.6199</v>
          </cell>
          <cell r="J118" t="str">
            <v>0.6046</v>
          </cell>
          <cell r="K118" t="str">
            <v>0.593</v>
          </cell>
          <cell r="L118" t="str">
            <v>0.6835</v>
          </cell>
          <cell r="M118" t="str">
            <v>0.6216</v>
          </cell>
          <cell r="N118" t="str">
            <v>0.625</v>
          </cell>
        </row>
        <row r="119">
          <cell r="A119" t="str">
            <v>113001030093</v>
          </cell>
          <cell r="B119" t="str">
            <v>INSTITUCION EDUCATIVA FUNDACION PIES DESCALZOS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129</v>
          </cell>
          <cell r="H119" t="str">
            <v>127</v>
          </cell>
          <cell r="I119" t="str">
            <v>0.6231</v>
          </cell>
          <cell r="J119" t="str">
            <v>0.6065</v>
          </cell>
          <cell r="K119" t="str">
            <v>0.6032</v>
          </cell>
          <cell r="L119" t="str">
            <v>0.6663</v>
          </cell>
          <cell r="M119" t="str">
            <v>0.5985</v>
          </cell>
          <cell r="N119" t="str">
            <v>0.6228</v>
          </cell>
        </row>
        <row r="120">
          <cell r="A120" t="str">
            <v>113001004149</v>
          </cell>
          <cell r="B120" t="str">
            <v>INSTITUCION EDUCATIVA JUAN JOSE NIETO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524</v>
          </cell>
          <cell r="H120" t="str">
            <v>465</v>
          </cell>
          <cell r="I120" t="str">
            <v>0.6296</v>
          </cell>
          <cell r="J120" t="str">
            <v>0.6001</v>
          </cell>
          <cell r="K120" t="str">
            <v>0.5883</v>
          </cell>
          <cell r="L120" t="str">
            <v>0.6746</v>
          </cell>
          <cell r="M120" t="str">
            <v>0.6156</v>
          </cell>
          <cell r="N120" t="str">
            <v>0.6225</v>
          </cell>
        </row>
        <row r="121">
          <cell r="A121" t="str">
            <v>113001002413</v>
          </cell>
          <cell r="B121" t="str">
            <v>INSTITUCION EDUCATIVA MADRE LAURA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334</v>
          </cell>
          <cell r="H121" t="str">
            <v>326</v>
          </cell>
          <cell r="I121" t="str">
            <v>0.6385</v>
          </cell>
          <cell r="J121" t="str">
            <v>0.6138</v>
          </cell>
          <cell r="K121" t="str">
            <v>0.5664</v>
          </cell>
          <cell r="L121" t="str">
            <v>0.6642</v>
          </cell>
          <cell r="M121" t="str">
            <v>0.6185</v>
          </cell>
          <cell r="N121" t="str">
            <v>0.6206</v>
          </cell>
        </row>
        <row r="122">
          <cell r="A122" t="str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191</v>
          </cell>
          <cell r="H122" t="str">
            <v>181</v>
          </cell>
          <cell r="I122" t="str">
            <v>0.6268</v>
          </cell>
          <cell r="J122" t="str">
            <v>0.5989</v>
          </cell>
          <cell r="K122" t="str">
            <v>0.5832</v>
          </cell>
          <cell r="L122" t="str">
            <v>0.6808</v>
          </cell>
          <cell r="M122" t="str">
            <v>0.5909</v>
          </cell>
          <cell r="N122" t="str">
            <v>0.62</v>
          </cell>
        </row>
        <row r="123">
          <cell r="A123" t="str">
            <v>113001005374</v>
          </cell>
          <cell r="B123" t="str">
            <v>INSTITUCION EDUCATIVA ANTONIA SANTOS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303</v>
          </cell>
          <cell r="H123" t="str">
            <v>279</v>
          </cell>
          <cell r="I123" t="str">
            <v>0.6316</v>
          </cell>
          <cell r="J123" t="str">
            <v>0.6175</v>
          </cell>
          <cell r="K123" t="str">
            <v>0.5694</v>
          </cell>
          <cell r="L123" t="str">
            <v>0.6553</v>
          </cell>
          <cell r="M123" t="str">
            <v>0.6322</v>
          </cell>
          <cell r="N123" t="str">
            <v>0.6195</v>
          </cell>
        </row>
        <row r="124">
          <cell r="A124" t="str">
            <v>313001013571</v>
          </cell>
          <cell r="B124" t="str">
            <v>CENT. EDUC. Y COMUNITARIO NELSON MANDELA - Sede Única</v>
          </cell>
          <cell r="C124" t="str">
            <v>Establecimiento</v>
          </cell>
          <cell r="D124" t="str">
            <v>CARTAGENA DE INDIAS (BOLIVAR)</v>
          </cell>
          <cell r="E124" t="str">
            <v>NO OFICIAL</v>
          </cell>
          <cell r="F124" t="str">
            <v>D</v>
          </cell>
          <cell r="G124" t="str">
            <v>28</v>
          </cell>
          <cell r="H124" t="str">
            <v>27</v>
          </cell>
          <cell r="I124" t="str">
            <v>0.6788</v>
          </cell>
          <cell r="J124" t="str">
            <v>0.5848</v>
          </cell>
          <cell r="K124" t="str">
            <v>0.5852</v>
          </cell>
          <cell r="L124" t="str">
            <v>0.6396</v>
          </cell>
          <cell r="M124" t="str">
            <v>0.5756</v>
          </cell>
          <cell r="N124" t="str">
            <v>0.6185</v>
          </cell>
        </row>
        <row r="125">
          <cell r="A125" t="str">
            <v>313001007040</v>
          </cell>
          <cell r="B125" t="str">
            <v>COL. MARIA MONTESORRI - Sede Única</v>
          </cell>
          <cell r="C125" t="str">
            <v>Establecimiento</v>
          </cell>
          <cell r="D125" t="str">
            <v>CARTAGENA DE INDIAS (BOLIVAR)</v>
          </cell>
          <cell r="E125" t="str">
            <v>NO OFICIAL</v>
          </cell>
          <cell r="F125" t="str">
            <v>D</v>
          </cell>
          <cell r="G125" t="str">
            <v>75</v>
          </cell>
          <cell r="H125" t="str">
            <v>64</v>
          </cell>
          <cell r="I125" t="str">
            <v>0.6287</v>
          </cell>
          <cell r="J125" t="str">
            <v>0.5992</v>
          </cell>
          <cell r="K125" t="str">
            <v>0.5837</v>
          </cell>
          <cell r="L125" t="str">
            <v>0.66</v>
          </cell>
          <cell r="M125" t="str">
            <v>0.616</v>
          </cell>
          <cell r="N125" t="str">
            <v>0.6178</v>
          </cell>
        </row>
        <row r="126">
          <cell r="A126" t="str">
            <v>313001013538</v>
          </cell>
          <cell r="B126" t="str">
            <v>CORPORACION EDUCATIVA SAN JOSE - Sede Única</v>
          </cell>
          <cell r="C126" t="str">
            <v>Establecimiento</v>
          </cell>
          <cell r="D126" t="str">
            <v>CARTAGENA (BOLIVAR)</v>
          </cell>
          <cell r="E126" t="str">
            <v>NO OFICIAL</v>
          </cell>
          <cell r="F126" t="str">
            <v>D</v>
          </cell>
          <cell r="G126" t="str">
            <v>226</v>
          </cell>
          <cell r="H126" t="str">
            <v>225</v>
          </cell>
          <cell r="I126" t="str">
            <v>0.6085</v>
          </cell>
          <cell r="J126" t="str">
            <v>0.6123</v>
          </cell>
          <cell r="K126" t="str">
            <v>0.618</v>
          </cell>
          <cell r="L126" t="str">
            <v>0.6303</v>
          </cell>
          <cell r="M126" t="str">
            <v>0.6177</v>
          </cell>
          <cell r="N126" t="str">
            <v>0.6173</v>
          </cell>
        </row>
        <row r="127">
          <cell r="A127" t="str">
            <v>113001000241</v>
          </cell>
          <cell r="B127" t="str">
            <v>INSTITUCION EDUCATIVA NUESTRO ESFUERZO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251</v>
          </cell>
          <cell r="H127" t="str">
            <v>235</v>
          </cell>
          <cell r="I127" t="str">
            <v>0.6359</v>
          </cell>
          <cell r="J127" t="str">
            <v>0.6061</v>
          </cell>
          <cell r="K127" t="str">
            <v>0.5719</v>
          </cell>
          <cell r="L127" t="str">
            <v>0.6563</v>
          </cell>
          <cell r="M127" t="str">
            <v>0.5848</v>
          </cell>
          <cell r="N127" t="str">
            <v>0.615</v>
          </cell>
        </row>
        <row r="128">
          <cell r="A128" t="str">
            <v>313001000142</v>
          </cell>
          <cell r="B128" t="str">
            <v>INST. MADRE TERESA DE CALCUTA - Sede Única</v>
          </cell>
          <cell r="C128" t="str">
            <v>Establecimiento</v>
          </cell>
          <cell r="D128" t="str">
            <v>CARTAGENA DE INDIAS (BOLIVAR)</v>
          </cell>
          <cell r="E128" t="str">
            <v>NO OFICIAL</v>
          </cell>
          <cell r="F128" t="str">
            <v>D</v>
          </cell>
          <cell r="G128" t="str">
            <v>82</v>
          </cell>
          <cell r="H128" t="str">
            <v>66</v>
          </cell>
          <cell r="I128" t="str">
            <v>0.6123</v>
          </cell>
          <cell r="J128" t="str">
            <v>0.5974</v>
          </cell>
          <cell r="K128" t="str">
            <v>0.5818</v>
          </cell>
          <cell r="L128" t="str">
            <v>0.6585</v>
          </cell>
          <cell r="M128" t="str">
            <v>0.6082</v>
          </cell>
          <cell r="N128" t="str">
            <v>0.6122</v>
          </cell>
        </row>
        <row r="129">
          <cell r="A129" t="str">
            <v>113001002952</v>
          </cell>
          <cell r="B129" t="str">
            <v>INSTITUCION EDUCATIVA DE TERNERA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199</v>
          </cell>
          <cell r="H129" t="str">
            <v>183</v>
          </cell>
          <cell r="I129" t="str">
            <v>0.6142</v>
          </cell>
          <cell r="J129" t="str">
            <v>0.5883</v>
          </cell>
          <cell r="K129" t="str">
            <v>0.5779</v>
          </cell>
          <cell r="L129" t="str">
            <v>0.6719</v>
          </cell>
          <cell r="M129" t="str">
            <v>0.6007</v>
          </cell>
          <cell r="N129" t="str">
            <v>0.6121</v>
          </cell>
        </row>
        <row r="130">
          <cell r="A130" t="str">
            <v>113001000259</v>
          </cell>
          <cell r="B130" t="str">
            <v>INSTITUCIÓN EDUCATIVA VALORES UNIDOS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185</v>
          </cell>
          <cell r="H130" t="str">
            <v>170</v>
          </cell>
          <cell r="I130" t="str">
            <v>0.5933</v>
          </cell>
          <cell r="J130" t="str">
            <v>0.585</v>
          </cell>
          <cell r="K130" t="str">
            <v>0.6037</v>
          </cell>
          <cell r="L130" t="str">
            <v>0.6668</v>
          </cell>
          <cell r="M130" t="str">
            <v>0.5847</v>
          </cell>
          <cell r="N130" t="str">
            <v>0.6101</v>
          </cell>
        </row>
        <row r="131">
          <cell r="A131" t="str">
            <v>313001008500</v>
          </cell>
          <cell r="B131" t="str">
            <v>CORP. EDUC. JORGE ELIECER GAITAN DE C/GENA - Sede Única</v>
          </cell>
          <cell r="C131" t="str">
            <v>Establecimiento</v>
          </cell>
          <cell r="D131" t="str">
            <v>CARTAGENA DE INDIAS (BOLIVAR)</v>
          </cell>
          <cell r="E131" t="str">
            <v>NO OFICIAL</v>
          </cell>
          <cell r="F131" t="str">
            <v>D</v>
          </cell>
          <cell r="G131" t="str">
            <v>22</v>
          </cell>
          <cell r="H131" t="str">
            <v>22</v>
          </cell>
          <cell r="I131" t="str">
            <v>0.6128</v>
          </cell>
          <cell r="J131" t="str">
            <v>0.6026</v>
          </cell>
          <cell r="K131" t="str">
            <v>0.5688</v>
          </cell>
          <cell r="L131" t="str">
            <v>0.6527</v>
          </cell>
          <cell r="M131" t="str">
            <v>0.6111</v>
          </cell>
          <cell r="N131" t="str">
            <v>0.6094</v>
          </cell>
        </row>
        <row r="132">
          <cell r="A132" t="str">
            <v>213001000245</v>
          </cell>
          <cell r="B132" t="str">
            <v>I.E. TIERRA BAJA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49</v>
          </cell>
          <cell r="H132" t="str">
            <v>48</v>
          </cell>
          <cell r="I132" t="str">
            <v>0.6155</v>
          </cell>
          <cell r="J132" t="str">
            <v>0.5963</v>
          </cell>
          <cell r="K132" t="str">
            <v>0.5807</v>
          </cell>
          <cell r="L132" t="str">
            <v>0.6553</v>
          </cell>
          <cell r="M132" t="str">
            <v>0.5721</v>
          </cell>
          <cell r="N132" t="str">
            <v>0.6089</v>
          </cell>
        </row>
        <row r="133">
          <cell r="A133" t="str">
            <v>113001028927</v>
          </cell>
          <cell r="B133" t="str">
            <v>INSTITUCION EDUCATIVA CIUDADELA 2000 -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313</v>
          </cell>
          <cell r="H133" t="str">
            <v>305</v>
          </cell>
          <cell r="I133" t="str">
            <v>0.6157</v>
          </cell>
          <cell r="J133" t="str">
            <v>0.5933</v>
          </cell>
          <cell r="K133" t="str">
            <v>0.5756</v>
          </cell>
          <cell r="L133" t="str">
            <v>0.6598</v>
          </cell>
          <cell r="M133" t="str">
            <v>0.5718</v>
          </cell>
          <cell r="N133" t="str">
            <v>0.6081</v>
          </cell>
        </row>
        <row r="134">
          <cell r="A134" t="str">
            <v>313001004750</v>
          </cell>
          <cell r="B134" t="str">
            <v>INSTITUCION EDUCATIVA MADRE GABRIELA DE SAN MARTIN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334</v>
          </cell>
          <cell r="H134" t="str">
            <v>323</v>
          </cell>
          <cell r="I134" t="str">
            <v>0.6288</v>
          </cell>
          <cell r="J134" t="str">
            <v>0.5939</v>
          </cell>
          <cell r="K134" t="str">
            <v>0.5606</v>
          </cell>
          <cell r="L134" t="str">
            <v>0.6628</v>
          </cell>
          <cell r="M134" t="str">
            <v>0.5585</v>
          </cell>
          <cell r="N134" t="str">
            <v>0.6074</v>
          </cell>
        </row>
        <row r="135">
          <cell r="A135" t="str">
            <v>113001001581</v>
          </cell>
          <cell r="B135" t="str">
            <v>I.E. DE FREDONIA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145</v>
          </cell>
          <cell r="H135" t="str">
            <v>137</v>
          </cell>
          <cell r="I135" t="str">
            <v>0.6177</v>
          </cell>
          <cell r="J135" t="str">
            <v>0.5958</v>
          </cell>
          <cell r="K135" t="str">
            <v>0.5835</v>
          </cell>
          <cell r="L135" t="str">
            <v>0.6378</v>
          </cell>
          <cell r="M135" t="str">
            <v>0.5554</v>
          </cell>
          <cell r="N135" t="str">
            <v>0.6046</v>
          </cell>
        </row>
        <row r="136">
          <cell r="A136" t="str">
            <v>113001000879</v>
          </cell>
          <cell r="B136" t="str">
            <v>INSTITUCION EDUCATIVA SANTA MARIA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442</v>
          </cell>
          <cell r="H136" t="str">
            <v>397</v>
          </cell>
          <cell r="I136" t="str">
            <v>0.6047</v>
          </cell>
          <cell r="J136" t="str">
            <v>0.5879</v>
          </cell>
          <cell r="K136" t="str">
            <v>0.5782</v>
          </cell>
          <cell r="L136" t="str">
            <v>0.6548</v>
          </cell>
          <cell r="M136" t="str">
            <v>0.5738</v>
          </cell>
          <cell r="N136" t="str">
            <v>0.6039</v>
          </cell>
        </row>
        <row r="137">
          <cell r="A137" t="str">
            <v>113001009281</v>
          </cell>
          <cell r="B137" t="str">
            <v>I.E. VILLA ESTRELLA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169</v>
          </cell>
          <cell r="H137" t="str">
            <v>151</v>
          </cell>
          <cell r="I137" t="str">
            <v>0.6052</v>
          </cell>
          <cell r="J137" t="str">
            <v>0.5828</v>
          </cell>
          <cell r="K137" t="str">
            <v>0.5755</v>
          </cell>
          <cell r="L137" t="str">
            <v>0.6554</v>
          </cell>
          <cell r="M137" t="str">
            <v>0.5853</v>
          </cell>
          <cell r="N137" t="str">
            <v>0.6032</v>
          </cell>
        </row>
        <row r="138">
          <cell r="A138" t="str">
            <v>313001029116</v>
          </cell>
          <cell r="B138" t="str">
            <v>INSTITUCION EDUC COMUNITARIA LIRIO DE LOS VALLES - Sede Única</v>
          </cell>
          <cell r="C138" t="str">
            <v>Establecimiento</v>
          </cell>
          <cell r="D138" t="str">
            <v>CARTAGENA DE INDIAS (BOLIVAR)</v>
          </cell>
          <cell r="E138" t="str">
            <v>NO OFICIAL</v>
          </cell>
          <cell r="F138" t="str">
            <v>D</v>
          </cell>
          <cell r="G138" t="str">
            <v>17</v>
          </cell>
          <cell r="H138" t="str">
            <v>15</v>
          </cell>
          <cell r="I138" t="str">
            <v>0.6068</v>
          </cell>
          <cell r="J138" t="str">
            <v>0.6065</v>
          </cell>
          <cell r="K138" t="str">
            <v>0.5603</v>
          </cell>
          <cell r="L138" t="str">
            <v>0.6413</v>
          </cell>
          <cell r="M138" t="str">
            <v>0.586</v>
          </cell>
          <cell r="N138" t="str">
            <v>0.6024</v>
          </cell>
        </row>
        <row r="139">
          <cell r="A139" t="str">
            <v>113001020969</v>
          </cell>
          <cell r="B139" t="str">
            <v>INSTITUCION EDUCATIVA FRANCISCO DE PAULA SANTANDER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150</v>
          </cell>
          <cell r="H139" t="str">
            <v>146</v>
          </cell>
          <cell r="I139" t="str">
            <v>0.6198</v>
          </cell>
          <cell r="J139" t="str">
            <v>0.591</v>
          </cell>
          <cell r="K139" t="str">
            <v>0.5482</v>
          </cell>
          <cell r="L139" t="str">
            <v>0.6513</v>
          </cell>
          <cell r="M139" t="str">
            <v>0.5969</v>
          </cell>
          <cell r="N139" t="str">
            <v>0.6021</v>
          </cell>
        </row>
        <row r="140">
          <cell r="A140" t="str">
            <v>313001006281</v>
          </cell>
          <cell r="B140" t="str">
            <v>CORP. COL. AMOR A BOLIVAR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104</v>
          </cell>
          <cell r="H140" t="str">
            <v>85</v>
          </cell>
          <cell r="I140" t="str">
            <v>0.6151</v>
          </cell>
          <cell r="J140" t="str">
            <v>0.571</v>
          </cell>
          <cell r="K140" t="str">
            <v>0.5729</v>
          </cell>
          <cell r="L140" t="str">
            <v>0.6449</v>
          </cell>
          <cell r="M140" t="str">
            <v>0.6076</v>
          </cell>
          <cell r="N140" t="str">
            <v>0.6015</v>
          </cell>
        </row>
        <row r="141">
          <cell r="A141" t="str">
            <v>213001002809</v>
          </cell>
          <cell r="B141" t="str">
            <v>INSTITUCION EDUCATIVA DE BAYUNCA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539</v>
          </cell>
          <cell r="H141" t="str">
            <v>484</v>
          </cell>
          <cell r="I141" t="str">
            <v>0.6346</v>
          </cell>
          <cell r="J141" t="str">
            <v>0.5921</v>
          </cell>
          <cell r="K141" t="str">
            <v>0.5599</v>
          </cell>
          <cell r="L141" t="str">
            <v>0.6303</v>
          </cell>
          <cell r="M141" t="str">
            <v>0.5677</v>
          </cell>
          <cell r="N141" t="str">
            <v>0.6014</v>
          </cell>
        </row>
        <row r="142">
          <cell r="A142" t="str">
            <v>213001030241</v>
          </cell>
          <cell r="B142" t="str">
            <v>INSTITUCION EDUCATIVA DE BAYUNCA - INSTITUCION EDUCATIVA DE BAYUNCA</v>
          </cell>
          <cell r="C142" t="str">
            <v>Sede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170</v>
          </cell>
          <cell r="H142" t="str">
            <v>162</v>
          </cell>
          <cell r="I142" t="str">
            <v>0.63</v>
          </cell>
          <cell r="J142" t="str">
            <v>0.5915</v>
          </cell>
          <cell r="K142" t="str">
            <v>0.5693</v>
          </cell>
          <cell r="L142" t="str">
            <v>0.6321</v>
          </cell>
          <cell r="M142" t="str">
            <v>0.5598</v>
          </cell>
          <cell r="N142" t="str">
            <v>0.6022</v>
          </cell>
        </row>
        <row r="143">
          <cell r="A143" t="str">
            <v>113001004254</v>
          </cell>
          <cell r="B143" t="str">
            <v>INSTITUCION EDUCATIVA FULGENCIO LEQUERICA  VELEZ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237</v>
          </cell>
          <cell r="H143" t="str">
            <v>227</v>
          </cell>
          <cell r="I143" t="str">
            <v>0.612</v>
          </cell>
          <cell r="J143" t="str">
            <v>0.5864</v>
          </cell>
          <cell r="K143" t="str">
            <v>0.5563</v>
          </cell>
          <cell r="L143" t="str">
            <v>0.6458</v>
          </cell>
          <cell r="M143" t="str">
            <v>0.6095</v>
          </cell>
          <cell r="N143" t="str">
            <v>0.6008</v>
          </cell>
        </row>
        <row r="144">
          <cell r="A144" t="str">
            <v>313001009085</v>
          </cell>
          <cell r="B144" t="str">
            <v>CORPORACION EDUCATIVA LICEO CARTAGENA - Sede Única</v>
          </cell>
          <cell r="C144" t="str">
            <v>Establecimiento</v>
          </cell>
          <cell r="D144" t="str">
            <v>CARTAGENA (BOLIVAR)</v>
          </cell>
          <cell r="E144" t="str">
            <v>NO OFICIAL</v>
          </cell>
          <cell r="F144" t="str">
            <v>D</v>
          </cell>
          <cell r="G144" t="str">
            <v>16</v>
          </cell>
          <cell r="H144" t="str">
            <v>15</v>
          </cell>
          <cell r="I144" t="str">
            <v>0.5749</v>
          </cell>
          <cell r="J144" t="str">
            <v>0.611</v>
          </cell>
          <cell r="K144" t="str">
            <v>0.5806</v>
          </cell>
          <cell r="L144" t="str">
            <v>0.6149</v>
          </cell>
          <cell r="M144" t="str">
            <v>0.6198</v>
          </cell>
          <cell r="N144" t="str">
            <v>0.5972</v>
          </cell>
        </row>
        <row r="145">
          <cell r="A145" t="str">
            <v>113001028421</v>
          </cell>
          <cell r="B145" t="str">
            <v>INSTITUCION EDUCATIVA 14 DE FEBRERO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202</v>
          </cell>
          <cell r="H145" t="str">
            <v>197</v>
          </cell>
          <cell r="I145" t="str">
            <v>0.6081</v>
          </cell>
          <cell r="J145" t="str">
            <v>0.5955</v>
          </cell>
          <cell r="K145" t="str">
            <v>0.5567</v>
          </cell>
          <cell r="L145" t="str">
            <v>0.6403</v>
          </cell>
          <cell r="M145" t="str">
            <v>0.5559</v>
          </cell>
          <cell r="N145" t="str">
            <v>0.5967</v>
          </cell>
        </row>
        <row r="146">
          <cell r="A146" t="str">
            <v>113001028919</v>
          </cell>
          <cell r="B146" t="str">
            <v>INSTITUCION EDUCATIVA NUEVO BOSQUE - Sede Única</v>
          </cell>
          <cell r="C146" t="str">
            <v>Establecimiento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395</v>
          </cell>
          <cell r="H146" t="str">
            <v>364</v>
          </cell>
          <cell r="I146" t="str">
            <v>0.5954</v>
          </cell>
          <cell r="J146" t="str">
            <v>0.5736</v>
          </cell>
          <cell r="K146" t="str">
            <v>0.5497</v>
          </cell>
          <cell r="L146" t="str">
            <v>0.6443</v>
          </cell>
          <cell r="M146" t="str">
            <v>0.6015</v>
          </cell>
          <cell r="N146" t="str">
            <v>0.5916</v>
          </cell>
        </row>
        <row r="147">
          <cell r="A147" t="str">
            <v>113001002120</v>
          </cell>
          <cell r="B147" t="str">
            <v>INSTITUCION EDUCATIVA HIJOS DE MARIA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287</v>
          </cell>
          <cell r="H147" t="str">
            <v>270</v>
          </cell>
          <cell r="I147" t="str">
            <v>0.6034</v>
          </cell>
          <cell r="J147" t="str">
            <v>0.5838</v>
          </cell>
          <cell r="K147" t="str">
            <v>0.5496</v>
          </cell>
          <cell r="L147" t="str">
            <v>0.633</v>
          </cell>
          <cell r="M147" t="str">
            <v>0.58</v>
          </cell>
          <cell r="N147" t="str">
            <v>0.5915</v>
          </cell>
        </row>
        <row r="148">
          <cell r="A148" t="str">
            <v>113001030085</v>
          </cell>
          <cell r="B148" t="str">
            <v>INSTITUCION EDUCATIVA MANDELA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209</v>
          </cell>
          <cell r="H148" t="str">
            <v>194</v>
          </cell>
          <cell r="I148" t="str">
            <v>0.5993</v>
          </cell>
          <cell r="J148" t="str">
            <v>0.5565</v>
          </cell>
          <cell r="K148" t="str">
            <v>0.5538</v>
          </cell>
          <cell r="L148" t="str">
            <v>0.658</v>
          </cell>
          <cell r="M148" t="str">
            <v>0.583</v>
          </cell>
          <cell r="N148" t="str">
            <v>0.5912</v>
          </cell>
        </row>
        <row r="149">
          <cell r="A149" t="str">
            <v>313001006736</v>
          </cell>
          <cell r="B149" t="str">
            <v>ASOCIACION LICEO SAN FERNANDO - Sede Única</v>
          </cell>
          <cell r="C149" t="str">
            <v>Establecimiento</v>
          </cell>
          <cell r="D149" t="str">
            <v>CARTAGENA (BOLIVAR)</v>
          </cell>
          <cell r="E149" t="str">
            <v>NO OFICIAL</v>
          </cell>
          <cell r="F149" t="str">
            <v>D</v>
          </cell>
          <cell r="G149" t="str">
            <v>29</v>
          </cell>
          <cell r="H149" t="str">
            <v>26</v>
          </cell>
          <cell r="I149" t="str">
            <v>0.5805</v>
          </cell>
          <cell r="J149" t="str">
            <v>0.5751</v>
          </cell>
          <cell r="K149" t="str">
            <v>0.5887</v>
          </cell>
          <cell r="L149" t="str">
            <v>0.6067</v>
          </cell>
          <cell r="M149" t="str">
            <v>0.6171</v>
          </cell>
          <cell r="N149" t="str">
            <v>0.59</v>
          </cell>
        </row>
        <row r="150">
          <cell r="A150" t="str">
            <v>313001027075</v>
          </cell>
          <cell r="B150" t="str">
            <v>INSTITUCION EDUCATIVA EL SALVADOR - Sede Única</v>
          </cell>
          <cell r="C150" t="str">
            <v>Establecimiento</v>
          </cell>
          <cell r="D150" t="str">
            <v>CARTAGENA (BOLIVAR)</v>
          </cell>
          <cell r="E150" t="str">
            <v>NO OFICIAL</v>
          </cell>
          <cell r="F150" t="str">
            <v>D</v>
          </cell>
          <cell r="G150" t="str">
            <v>282</v>
          </cell>
          <cell r="H150" t="str">
            <v>245</v>
          </cell>
          <cell r="I150" t="str">
            <v>0.5711</v>
          </cell>
          <cell r="J150" t="str">
            <v>0.5981</v>
          </cell>
          <cell r="K150" t="str">
            <v>0.5751</v>
          </cell>
          <cell r="L150" t="str">
            <v>0.6157</v>
          </cell>
          <cell r="M150" t="str">
            <v>0.5762</v>
          </cell>
          <cell r="N150" t="str">
            <v>0.5889</v>
          </cell>
        </row>
        <row r="151">
          <cell r="A151" t="str">
            <v>313001029396</v>
          </cell>
          <cell r="B151" t="str">
            <v>INSTITUCION EDUCATIVA CLEMENTE MANUEL ZABAL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398</v>
          </cell>
          <cell r="H151" t="str">
            <v>385</v>
          </cell>
          <cell r="I151" t="str">
            <v>0.5863</v>
          </cell>
          <cell r="J151" t="str">
            <v>0.58</v>
          </cell>
          <cell r="K151" t="str">
            <v>0.5508</v>
          </cell>
          <cell r="L151" t="str">
            <v>0.6339</v>
          </cell>
          <cell r="M151" t="str">
            <v>0.5683</v>
          </cell>
          <cell r="N151" t="str">
            <v>0.5863</v>
          </cell>
        </row>
        <row r="152">
          <cell r="A152" t="str">
            <v>313001013996</v>
          </cell>
          <cell r="B152" t="str">
            <v>COL. COMUNITARIO JOSE CARMELO VILLAMIZAR DIAZ - Sede Única</v>
          </cell>
          <cell r="C152" t="str">
            <v>Establecimiento</v>
          </cell>
          <cell r="D152" t="str">
            <v>CARTAGENA (BOLIVAR)</v>
          </cell>
          <cell r="E152" t="str">
            <v>NO OFICIAL</v>
          </cell>
          <cell r="F152" t="str">
            <v>D</v>
          </cell>
          <cell r="G152" t="str">
            <v>12</v>
          </cell>
          <cell r="H152" t="str">
            <v>12</v>
          </cell>
          <cell r="I152" t="str">
            <v>0.623</v>
          </cell>
          <cell r="J152" t="str">
            <v>0.57</v>
          </cell>
          <cell r="K152" t="str">
            <v>0.5742</v>
          </cell>
          <cell r="L152" t="str">
            <v>0.5802</v>
          </cell>
          <cell r="M152" t="str">
            <v>0.5733</v>
          </cell>
          <cell r="N152" t="str">
            <v>0.5858</v>
          </cell>
        </row>
        <row r="153">
          <cell r="A153" t="str">
            <v>113001001727</v>
          </cell>
          <cell r="B153" t="str">
            <v>INSTITUCION EDUCATIVA REPUBLICA DEL LIBANO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277</v>
          </cell>
          <cell r="H153" t="str">
            <v>264</v>
          </cell>
          <cell r="I153" t="str">
            <v>0.5902</v>
          </cell>
          <cell r="J153" t="str">
            <v>0.5664</v>
          </cell>
          <cell r="K153" t="str">
            <v>0.5503</v>
          </cell>
          <cell r="L153" t="str">
            <v>0.6273</v>
          </cell>
          <cell r="M153" t="str">
            <v>0.5682</v>
          </cell>
          <cell r="N153" t="str">
            <v>0.5824</v>
          </cell>
        </row>
        <row r="154">
          <cell r="A154" t="str">
            <v>313001013783</v>
          </cell>
          <cell r="B154" t="str">
            <v>CONC. ESCOLAR BERNARDO FOERGEN - Sede Única</v>
          </cell>
          <cell r="C154" t="str">
            <v>Establecimiento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74</v>
          </cell>
          <cell r="H154" t="str">
            <v>62</v>
          </cell>
          <cell r="I154" t="str">
            <v>0.585</v>
          </cell>
          <cell r="J154" t="str">
            <v>0.5903</v>
          </cell>
          <cell r="K154" t="str">
            <v>0.5343</v>
          </cell>
          <cell r="L154" t="str">
            <v>0.6283</v>
          </cell>
          <cell r="M154" t="str">
            <v>0.5483</v>
          </cell>
          <cell r="N154" t="str">
            <v>0.5817</v>
          </cell>
        </row>
        <row r="155">
          <cell r="A155" t="str">
            <v>113001001816</v>
          </cell>
          <cell r="B155" t="str">
            <v>INSTITUCION EDUCATIVA JOSE DE LA VEGA - Sede Única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546</v>
          </cell>
          <cell r="H155" t="str">
            <v>492</v>
          </cell>
          <cell r="I155" t="str">
            <v>0.6016</v>
          </cell>
          <cell r="J155" t="str">
            <v>0.5518</v>
          </cell>
          <cell r="K155" t="str">
            <v>0.5303</v>
          </cell>
          <cell r="L155" t="str">
            <v>0.629</v>
          </cell>
          <cell r="M155" t="str">
            <v>0.5881</v>
          </cell>
          <cell r="N155" t="str">
            <v>0.579</v>
          </cell>
        </row>
        <row r="156">
          <cell r="A156" t="str">
            <v>113001007199</v>
          </cell>
          <cell r="B156" t="str">
            <v>INSTITUCION EDUCATIVA FE Y ALEGRIA LAS AMERICAS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485</v>
          </cell>
          <cell r="H156" t="str">
            <v>451</v>
          </cell>
          <cell r="I156" t="str">
            <v>0.5876</v>
          </cell>
          <cell r="J156" t="str">
            <v>0.5632</v>
          </cell>
          <cell r="K156" t="str">
            <v>0.5398</v>
          </cell>
          <cell r="L156" t="str">
            <v>0.6248</v>
          </cell>
          <cell r="M156" t="str">
            <v>0.5782</v>
          </cell>
          <cell r="N156" t="str">
            <v>0.5788</v>
          </cell>
        </row>
        <row r="157">
          <cell r="A157" t="str">
            <v>113001001450</v>
          </cell>
          <cell r="B157" t="str">
            <v>INSTITUCION ETNOEDUCATIVA PEDRO ROMERO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169</v>
          </cell>
          <cell r="H157" t="str">
            <v>159</v>
          </cell>
          <cell r="I157" t="str">
            <v>0.5881</v>
          </cell>
          <cell r="J157" t="str">
            <v>0.5628</v>
          </cell>
          <cell r="K157" t="str">
            <v>0.5406</v>
          </cell>
          <cell r="L157" t="str">
            <v>0.6256</v>
          </cell>
          <cell r="M157" t="str">
            <v>0.5734</v>
          </cell>
          <cell r="N157" t="str">
            <v>0.5788</v>
          </cell>
        </row>
        <row r="158">
          <cell r="A158" t="str">
            <v>313001028098</v>
          </cell>
          <cell r="B158" t="str">
            <v>INSTITUCION EDUCATIVA LOS ANGELES - Sede Única</v>
          </cell>
          <cell r="C158" t="str">
            <v>Establecimiento</v>
          </cell>
          <cell r="D158" t="str">
            <v>CARTAGENA DE INDIAS (BOLIVAR)</v>
          </cell>
          <cell r="E158" t="str">
            <v>NO OFICIAL</v>
          </cell>
          <cell r="F158" t="str">
            <v>D</v>
          </cell>
          <cell r="G158" t="str">
            <v>37</v>
          </cell>
          <cell r="H158" t="str">
            <v>32</v>
          </cell>
          <cell r="I158" t="str">
            <v>0.5918</v>
          </cell>
          <cell r="J158" t="str">
            <v>0.5439</v>
          </cell>
          <cell r="K158" t="str">
            <v>0.5539</v>
          </cell>
          <cell r="L158" t="str">
            <v>0.6182</v>
          </cell>
          <cell r="M158" t="str">
            <v>0.5979</v>
          </cell>
          <cell r="N158" t="str">
            <v>0.5786</v>
          </cell>
        </row>
        <row r="159">
          <cell r="A159" t="str">
            <v>113001012427</v>
          </cell>
          <cell r="B159" t="str">
            <v>INSTITUCION EDUCATIVA MANUELA VERGARA DE CURI - Sede Única</v>
          </cell>
          <cell r="C159" t="str">
            <v>Establecimiento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201</v>
          </cell>
          <cell r="H159" t="str">
            <v>172</v>
          </cell>
          <cell r="I159" t="str">
            <v>0.5856</v>
          </cell>
          <cell r="J159" t="str">
            <v>0.5772</v>
          </cell>
          <cell r="K159" t="str">
            <v>0.534</v>
          </cell>
          <cell r="L159" t="str">
            <v>0.6291</v>
          </cell>
          <cell r="M159" t="str">
            <v>0.5434</v>
          </cell>
          <cell r="N159" t="str">
            <v>0.5786</v>
          </cell>
        </row>
        <row r="160">
          <cell r="A160" t="str">
            <v>113001008284</v>
          </cell>
          <cell r="B160" t="str">
            <v>INSTITUCION EDUCATIVA SAN FELIPE NERI - Sede Única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161</v>
          </cell>
          <cell r="H160" t="str">
            <v>136</v>
          </cell>
          <cell r="I160" t="str">
            <v>0.5924</v>
          </cell>
          <cell r="J160" t="str">
            <v>0.5706</v>
          </cell>
          <cell r="K160" t="str">
            <v>0.5276</v>
          </cell>
          <cell r="L160" t="str">
            <v>0.6172</v>
          </cell>
          <cell r="M160" t="str">
            <v>0.5973</v>
          </cell>
          <cell r="N160" t="str">
            <v>0.5785</v>
          </cell>
        </row>
        <row r="161">
          <cell r="A161" t="str">
            <v>213001007231</v>
          </cell>
          <cell r="B161" t="str">
            <v>INSTITUCION EDUCATIVA SAN FRANCISCO DE ASIS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547</v>
          </cell>
          <cell r="H161" t="str">
            <v>520</v>
          </cell>
          <cell r="I161" t="str">
            <v>0.5911</v>
          </cell>
          <cell r="J161" t="str">
            <v>0.5644</v>
          </cell>
          <cell r="K161" t="str">
            <v>0.5344</v>
          </cell>
          <cell r="L161" t="str">
            <v>0.6218</v>
          </cell>
          <cell r="M161" t="str">
            <v>0.5814</v>
          </cell>
          <cell r="N161" t="str">
            <v>0.5782</v>
          </cell>
        </row>
        <row r="162">
          <cell r="A162" t="str">
            <v>113001030212</v>
          </cell>
          <cell r="B162" t="str">
            <v>INSTITUCION EDUCATIVA BICENTENARIO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254</v>
          </cell>
          <cell r="H162" t="str">
            <v>251</v>
          </cell>
          <cell r="I162" t="str">
            <v>0.5819</v>
          </cell>
          <cell r="J162" t="str">
            <v>0.5585</v>
          </cell>
          <cell r="K162" t="str">
            <v>0.5412</v>
          </cell>
          <cell r="L162" t="str">
            <v>0.6318</v>
          </cell>
          <cell r="M162" t="str">
            <v>0.5541</v>
          </cell>
          <cell r="N162" t="str">
            <v>0.5765</v>
          </cell>
        </row>
        <row r="163">
          <cell r="A163" t="str">
            <v>213001007797</v>
          </cell>
          <cell r="B163" t="str">
            <v>INSTITUCION EDUCATIVA SAN JUAN DE DAMASCO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213</v>
          </cell>
          <cell r="H163" t="str">
            <v>201</v>
          </cell>
          <cell r="I163" t="str">
            <v>0.5813</v>
          </cell>
          <cell r="J163" t="str">
            <v>0.5623</v>
          </cell>
          <cell r="K163" t="str">
            <v>0.5412</v>
          </cell>
          <cell r="L163" t="str">
            <v>0.6176</v>
          </cell>
          <cell r="M163" t="str">
            <v>0.5795</v>
          </cell>
          <cell r="N163" t="str">
            <v>0.5759</v>
          </cell>
        </row>
        <row r="164">
          <cell r="A164" t="str">
            <v>213001007533</v>
          </cell>
          <cell r="B164" t="str">
            <v>INSTITUCION EDUCATIVA NUEVA ESPERANZA ARROYO GRANDE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98</v>
          </cell>
          <cell r="H164" t="str">
            <v>98</v>
          </cell>
          <cell r="I164" t="str">
            <v>0.5792</v>
          </cell>
          <cell r="J164" t="str">
            <v>0.5558</v>
          </cell>
          <cell r="K164" t="str">
            <v>0.5501</v>
          </cell>
          <cell r="L164" t="str">
            <v>0.6283</v>
          </cell>
          <cell r="M164" t="str">
            <v>0.5443</v>
          </cell>
          <cell r="N164" t="str">
            <v>0.5757</v>
          </cell>
        </row>
        <row r="165">
          <cell r="A165" t="str">
            <v>313001012868</v>
          </cell>
          <cell r="B165" t="str">
            <v>CORPORACION TECNICA INSTITUTO ROCHY - Sede Única</v>
          </cell>
          <cell r="C165" t="str">
            <v>Establecimiento</v>
          </cell>
          <cell r="D165" t="str">
            <v>CARTAGENA DE INDIAS (BOLIVAR)</v>
          </cell>
          <cell r="E165" t="str">
            <v>NO OFICIAL</v>
          </cell>
          <cell r="F165" t="str">
            <v>D</v>
          </cell>
          <cell r="G165" t="str">
            <v>65</v>
          </cell>
          <cell r="H165" t="str">
            <v>63</v>
          </cell>
          <cell r="I165" t="str">
            <v>0.5915</v>
          </cell>
          <cell r="J165" t="str">
            <v>0.5594</v>
          </cell>
          <cell r="K165" t="str">
            <v>0.526</v>
          </cell>
          <cell r="L165" t="str">
            <v>0.615</v>
          </cell>
          <cell r="M165" t="str">
            <v>0.5939</v>
          </cell>
          <cell r="N165" t="str">
            <v>0.5746</v>
          </cell>
        </row>
        <row r="166">
          <cell r="A166" t="str">
            <v>113001029095</v>
          </cell>
          <cell r="B166" t="str">
            <v>INSTITUCION EDUCATIVA FOCO ROJO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260</v>
          </cell>
          <cell r="H166" t="str">
            <v>242</v>
          </cell>
          <cell r="I166" t="str">
            <v>0.5768</v>
          </cell>
          <cell r="J166" t="str">
            <v>0.5594</v>
          </cell>
          <cell r="K166" t="str">
            <v>0.5383</v>
          </cell>
          <cell r="L166" t="str">
            <v>0.6195</v>
          </cell>
          <cell r="M166" t="str">
            <v>0.5626</v>
          </cell>
          <cell r="N166" t="str">
            <v>0.5727</v>
          </cell>
        </row>
        <row r="167">
          <cell r="A167" t="str">
            <v>113001029851</v>
          </cell>
          <cell r="B167" t="str">
            <v>INSTITUCION EDUCATIVA JORGE ARTEL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191</v>
          </cell>
          <cell r="H167" t="str">
            <v>184</v>
          </cell>
          <cell r="I167" t="str">
            <v>0.5858</v>
          </cell>
          <cell r="J167" t="str">
            <v>0.5649</v>
          </cell>
          <cell r="K167" t="str">
            <v>0.5277</v>
          </cell>
          <cell r="L167" t="str">
            <v>0.6117</v>
          </cell>
          <cell r="M167" t="str">
            <v>0.5586</v>
          </cell>
          <cell r="N167" t="str">
            <v>0.5714</v>
          </cell>
        </row>
        <row r="168">
          <cell r="A168" t="str">
            <v>313001012744</v>
          </cell>
          <cell r="B168" t="str">
            <v>INSTITUTO  SKINNER II   (ANT.-JARD. INF. SKINNER II) - Sede Única</v>
          </cell>
          <cell r="C168" t="str">
            <v>Establecimiento</v>
          </cell>
          <cell r="D168" t="str">
            <v>CARTAGENA DE INDIAS (BOLIVAR)</v>
          </cell>
          <cell r="E168" t="str">
            <v>NO OFICIAL</v>
          </cell>
          <cell r="F168" t="str">
            <v>D</v>
          </cell>
          <cell r="G168" t="str">
            <v>107</v>
          </cell>
          <cell r="H168" t="str">
            <v>105</v>
          </cell>
          <cell r="I168" t="str">
            <v>0.5668</v>
          </cell>
          <cell r="J168" t="str">
            <v>0.5639</v>
          </cell>
          <cell r="K168" t="str">
            <v>0.5351</v>
          </cell>
          <cell r="L168" t="str">
            <v>0.6156</v>
          </cell>
          <cell r="M168" t="str">
            <v>0.5537</v>
          </cell>
          <cell r="N168" t="str">
            <v>0.5691</v>
          </cell>
        </row>
        <row r="169">
          <cell r="A169" t="str">
            <v>413001004703</v>
          </cell>
          <cell r="B169" t="str">
            <v>INSTITUCION EDUCATIVA DE LA BOQUILLA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340</v>
          </cell>
          <cell r="H169" t="str">
            <v>321</v>
          </cell>
          <cell r="I169" t="str">
            <v>0.5615</v>
          </cell>
          <cell r="J169" t="str">
            <v>0.5486</v>
          </cell>
          <cell r="K169" t="str">
            <v>0.5337</v>
          </cell>
          <cell r="L169" t="str">
            <v>0.6248</v>
          </cell>
          <cell r="M169" t="str">
            <v>0.5873</v>
          </cell>
          <cell r="N169" t="str">
            <v>0.5687</v>
          </cell>
        </row>
        <row r="170">
          <cell r="A170" t="str">
            <v>213001009056</v>
          </cell>
          <cell r="B170" t="str">
            <v>I.E. NUESTRA SEÑORA DEL BUEN AIRE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159</v>
          </cell>
          <cell r="H170" t="str">
            <v>157</v>
          </cell>
          <cell r="I170" t="str">
            <v>0.5842</v>
          </cell>
          <cell r="J170" t="str">
            <v>0.5565</v>
          </cell>
          <cell r="K170" t="str">
            <v>0.522</v>
          </cell>
          <cell r="L170" t="str">
            <v>0.5991</v>
          </cell>
          <cell r="M170" t="str">
            <v>0.5384</v>
          </cell>
          <cell r="N170" t="str">
            <v>0.5634</v>
          </cell>
        </row>
        <row r="171">
          <cell r="A171" t="str">
            <v>313001005225</v>
          </cell>
          <cell r="B171" t="str">
            <v>INSTITUCION EDUCATIVA JOSE MARIA CORDOBA DE PASACABALLOS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97</v>
          </cell>
          <cell r="H171" t="str">
            <v>91</v>
          </cell>
          <cell r="I171" t="str">
            <v>0.5793</v>
          </cell>
          <cell r="J171" t="str">
            <v>0.5578</v>
          </cell>
          <cell r="K171" t="str">
            <v>0.5303</v>
          </cell>
          <cell r="L171" t="str">
            <v>0.5958</v>
          </cell>
          <cell r="M171" t="str">
            <v>0.5298</v>
          </cell>
          <cell r="N171" t="str">
            <v>0.563</v>
          </cell>
        </row>
        <row r="172">
          <cell r="A172" t="str">
            <v>313001013643</v>
          </cell>
          <cell r="B172" t="str">
            <v>CENTRO EDUCATIVO INTEGRAL EL RODEO - Sede Única</v>
          </cell>
          <cell r="C172" t="str">
            <v>Establecimiento</v>
          </cell>
          <cell r="D172" t="str">
            <v>CARTAGENA DE INDIAS (BOLIVAR)</v>
          </cell>
          <cell r="E172" t="str">
            <v>NO OFICIAL</v>
          </cell>
          <cell r="F172" t="str">
            <v>D</v>
          </cell>
          <cell r="G172" t="str">
            <v>72</v>
          </cell>
          <cell r="H172" t="str">
            <v>69</v>
          </cell>
          <cell r="I172" t="str">
            <v>0.5621</v>
          </cell>
          <cell r="J172" t="str">
            <v>0.5373</v>
          </cell>
          <cell r="K172" t="str">
            <v>0.5399</v>
          </cell>
          <cell r="L172" t="str">
            <v>0.6164</v>
          </cell>
          <cell r="M172" t="str">
            <v>0.5361</v>
          </cell>
          <cell r="N172" t="str">
            <v>0.5618</v>
          </cell>
        </row>
        <row r="173">
          <cell r="A173" t="str">
            <v>113001800263</v>
          </cell>
          <cell r="B173" t="str">
            <v>INSTITUCION EDUCATIVA EL SALVADOR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710</v>
          </cell>
          <cell r="H173" t="str">
            <v>638</v>
          </cell>
          <cell r="I173" t="str">
            <v>0.5669</v>
          </cell>
          <cell r="J173" t="str">
            <v>0.5562</v>
          </cell>
          <cell r="K173" t="str">
            <v>0.5154</v>
          </cell>
          <cell r="L173" t="str">
            <v>0.6142</v>
          </cell>
          <cell r="M173" t="str">
            <v>0.5433</v>
          </cell>
          <cell r="N173" t="str">
            <v>0.5616</v>
          </cell>
        </row>
        <row r="174">
          <cell r="A174" t="str">
            <v>113001800263</v>
          </cell>
          <cell r="B174" t="str">
            <v>INSTITUCION EDUCATIVA EL SALVADOR - INSTITUCION EDUCATIVA EL SALVADOR - SEDE PRINCIPAL</v>
          </cell>
          <cell r="C174" t="str">
            <v>Sede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210</v>
          </cell>
          <cell r="H174" t="str">
            <v>195</v>
          </cell>
          <cell r="I174" t="str">
            <v>0.559</v>
          </cell>
          <cell r="J174" t="str">
            <v>0.5474</v>
          </cell>
          <cell r="K174" t="str">
            <v>0.5077</v>
          </cell>
          <cell r="L174" t="str">
            <v>0.611</v>
          </cell>
          <cell r="M174" t="str">
            <v>0.5247</v>
          </cell>
          <cell r="N174" t="str">
            <v>0.5538</v>
          </cell>
        </row>
        <row r="175">
          <cell r="A175" t="str">
            <v>113001800328</v>
          </cell>
          <cell r="B175" t="str">
            <v>INSTITUCION EDUCATIVA EL SALVADOR - SEDE SAN JOSE</v>
          </cell>
          <cell r="C175" t="str">
            <v>Sede</v>
          </cell>
          <cell r="D175" t="str">
            <v>CARTAGENA DE INDIAS (BOLIVAR)</v>
          </cell>
          <cell r="E175" t="str">
            <v>OFICIAL</v>
          </cell>
          <cell r="F175" t="str">
            <v>C</v>
          </cell>
          <cell r="G175" t="str">
            <v>246</v>
          </cell>
          <cell r="H175" t="str">
            <v>238</v>
          </cell>
          <cell r="I175" t="str">
            <v>0.6392</v>
          </cell>
          <cell r="J175" t="str">
            <v>0.6236</v>
          </cell>
          <cell r="K175" t="str">
            <v>0.5736</v>
          </cell>
          <cell r="L175" t="str">
            <v>0.6675</v>
          </cell>
          <cell r="M175" t="str">
            <v>0.5971</v>
          </cell>
          <cell r="N175" t="str">
            <v>0.6238</v>
          </cell>
        </row>
        <row r="176">
          <cell r="A176" t="str">
            <v>113001800280</v>
          </cell>
          <cell r="B176" t="str">
            <v>INSTITUCION EDUCATIVA EL SALVADOR - SEDE HENEQUEN</v>
          </cell>
          <cell r="C176" t="str">
            <v>Sede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40</v>
          </cell>
          <cell r="H176" t="str">
            <v>32</v>
          </cell>
          <cell r="I176" t="str">
            <v>0.4774</v>
          </cell>
          <cell r="J176" t="str">
            <v>0.4693</v>
          </cell>
          <cell r="K176" t="str">
            <v>0.4304</v>
          </cell>
          <cell r="L176" t="str">
            <v>0.5352</v>
          </cell>
          <cell r="M176" t="str">
            <v>0.4812</v>
          </cell>
          <cell r="N176" t="str">
            <v>0.4784</v>
          </cell>
        </row>
        <row r="177">
          <cell r="A177" t="str">
            <v>113001800344</v>
          </cell>
          <cell r="B177" t="str">
            <v>INSTITUCION EDUCATIVA EL SALVADOR - SEDE LAS COLINAS</v>
          </cell>
          <cell r="C177" t="str">
            <v>Sede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74</v>
          </cell>
          <cell r="H177" t="str">
            <v>70</v>
          </cell>
          <cell r="I177" t="str">
            <v>0.5331</v>
          </cell>
          <cell r="J177" t="str">
            <v>0.5365</v>
          </cell>
          <cell r="K177" t="str">
            <v>0.4929</v>
          </cell>
          <cell r="L177" t="str">
            <v>0.601</v>
          </cell>
          <cell r="M177" t="str">
            <v>0.5542</v>
          </cell>
          <cell r="N177" t="str">
            <v>0.5419</v>
          </cell>
        </row>
        <row r="178">
          <cell r="A178" t="str">
            <v>113001800301</v>
          </cell>
          <cell r="B178" t="str">
            <v>INSTITUCION EDUCATIVA EL SALVADOR - SEDE LOS ROBLES</v>
          </cell>
          <cell r="C178" t="str">
            <v>Sede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54</v>
          </cell>
          <cell r="H178" t="str">
            <v>44</v>
          </cell>
          <cell r="I178" t="str">
            <v>0.4777</v>
          </cell>
          <cell r="J178" t="str">
            <v>0.4977</v>
          </cell>
          <cell r="K178" t="str">
            <v>0.4592</v>
          </cell>
          <cell r="L178" t="str">
            <v>0.5643</v>
          </cell>
          <cell r="M178" t="str">
            <v>0.4596</v>
          </cell>
          <cell r="N178" t="str">
            <v>0.4967</v>
          </cell>
        </row>
        <row r="179">
          <cell r="A179" t="str">
            <v>113001008276</v>
          </cell>
          <cell r="B179" t="str">
            <v>INSTITUCION EDUCATIVA PLAYAS DE ACAPULCO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153</v>
          </cell>
          <cell r="H179" t="str">
            <v>137</v>
          </cell>
          <cell r="I179" t="str">
            <v>0.5647</v>
          </cell>
          <cell r="J179" t="str">
            <v>0.5473</v>
          </cell>
          <cell r="K179" t="str">
            <v>0.5098</v>
          </cell>
          <cell r="L179" t="str">
            <v>0.621</v>
          </cell>
          <cell r="M179" t="str">
            <v>0.5439</v>
          </cell>
          <cell r="N179" t="str">
            <v>0.5594</v>
          </cell>
        </row>
        <row r="180">
          <cell r="A180" t="str">
            <v>213001009048</v>
          </cell>
          <cell r="B180" t="str">
            <v>INSTITUCION EDUCATIVA TECNICA DE PASACABALLOS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321</v>
          </cell>
          <cell r="H180" t="str">
            <v>296</v>
          </cell>
          <cell r="I180" t="str">
            <v>0.5392</v>
          </cell>
          <cell r="J180" t="str">
            <v>0.5566</v>
          </cell>
          <cell r="K180" t="str">
            <v>0.527</v>
          </cell>
          <cell r="L180" t="str">
            <v>0.6038</v>
          </cell>
          <cell r="M180" t="str">
            <v>0.5835</v>
          </cell>
          <cell r="N180" t="str">
            <v>0.5587</v>
          </cell>
        </row>
        <row r="181">
          <cell r="A181" t="str">
            <v>113001003126</v>
          </cell>
          <cell r="B181" t="str">
            <v>INSTITUCION EDUCATIVA FERNANDO DE LA VEGA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121</v>
          </cell>
          <cell r="H181" t="str">
            <v>111</v>
          </cell>
          <cell r="I181" t="str">
            <v>0.5639</v>
          </cell>
          <cell r="J181" t="str">
            <v>0.5434</v>
          </cell>
          <cell r="K181" t="str">
            <v>0.5116</v>
          </cell>
          <cell r="L181" t="str">
            <v>0.6015</v>
          </cell>
          <cell r="M181" t="str">
            <v>0.5796</v>
          </cell>
          <cell r="N181" t="str">
            <v>0.557</v>
          </cell>
        </row>
        <row r="182">
          <cell r="A182" t="str">
            <v>213001001306</v>
          </cell>
          <cell r="B182" t="str">
            <v>I.E. DE PONTEZUELA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105</v>
          </cell>
          <cell r="H182" t="str">
            <v>101</v>
          </cell>
          <cell r="I182" t="str">
            <v>0.5597</v>
          </cell>
          <cell r="J182" t="str">
            <v>0.5536</v>
          </cell>
          <cell r="K182" t="str">
            <v>0.5058</v>
          </cell>
          <cell r="L182" t="str">
            <v>0.5885</v>
          </cell>
          <cell r="M182" t="str">
            <v>0.5491</v>
          </cell>
          <cell r="N182" t="str">
            <v>0.5517</v>
          </cell>
        </row>
        <row r="183">
          <cell r="A183" t="str">
            <v>113001001492</v>
          </cell>
          <cell r="B183" t="str">
            <v>INSTITUCION EDUCATIVA LICEO DE BOLIVAR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342</v>
          </cell>
          <cell r="H183" t="str">
            <v>297</v>
          </cell>
          <cell r="I183" t="str">
            <v>0.5596</v>
          </cell>
          <cell r="J183" t="str">
            <v>0.5498</v>
          </cell>
          <cell r="K183" t="str">
            <v>0.4992</v>
          </cell>
          <cell r="L183" t="str">
            <v>0.5913</v>
          </cell>
          <cell r="M183" t="str">
            <v>0.5606</v>
          </cell>
          <cell r="N183" t="str">
            <v>0.5508</v>
          </cell>
        </row>
        <row r="184">
          <cell r="A184" t="str">
            <v>113001000429</v>
          </cell>
          <cell r="B184" t="str">
            <v>INSTITUCION EDUCATIVA SALIM BECHARA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220</v>
          </cell>
          <cell r="H184" t="str">
            <v>185</v>
          </cell>
          <cell r="I184" t="str">
            <v>0.5452</v>
          </cell>
          <cell r="J184" t="str">
            <v>0.5432</v>
          </cell>
          <cell r="K184" t="str">
            <v>0.5083</v>
          </cell>
          <cell r="L184" t="str">
            <v>0.5951</v>
          </cell>
          <cell r="M184" t="str">
            <v>0.544</v>
          </cell>
          <cell r="N184" t="str">
            <v>0.5477</v>
          </cell>
        </row>
        <row r="185">
          <cell r="A185" t="str">
            <v>213001002531</v>
          </cell>
          <cell r="B185" t="str">
            <v>I.E. MANZANILLO DEL MAR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63</v>
          </cell>
          <cell r="H185" t="str">
            <v>53</v>
          </cell>
          <cell r="I185" t="str">
            <v>0.5442</v>
          </cell>
          <cell r="J185" t="str">
            <v>0.5352</v>
          </cell>
          <cell r="K185" t="str">
            <v>0.513</v>
          </cell>
          <cell r="L185" t="str">
            <v>0.5994</v>
          </cell>
          <cell r="M185" t="str">
            <v>0.5203</v>
          </cell>
          <cell r="N185" t="str">
            <v>0.5458</v>
          </cell>
        </row>
        <row r="186">
          <cell r="A186" t="str">
            <v>313001027997</v>
          </cell>
          <cell r="B186" t="str">
            <v>INSTITUTO EDUCATIVO CELESTIN FREINET - Sede Única</v>
          </cell>
          <cell r="C186" t="str">
            <v>Establecimiento</v>
          </cell>
          <cell r="D186" t="str">
            <v>CARTAGENA (BOLIVAR)</v>
          </cell>
          <cell r="E186" t="str">
            <v>NO OFICIAL</v>
          </cell>
          <cell r="F186" t="str">
            <v>D</v>
          </cell>
          <cell r="G186" t="str">
            <v>38</v>
          </cell>
          <cell r="H186" t="str">
            <v>36</v>
          </cell>
          <cell r="I186" t="str">
            <v>0.5187</v>
          </cell>
          <cell r="J186" t="str">
            <v>0.5756</v>
          </cell>
          <cell r="K186" t="str">
            <v>0.5257</v>
          </cell>
          <cell r="L186" t="str">
            <v>0.5491</v>
          </cell>
          <cell r="M186" t="str">
            <v>0.5793</v>
          </cell>
          <cell r="N186" t="str">
            <v>0.5451</v>
          </cell>
        </row>
        <row r="187">
          <cell r="A187" t="str">
            <v>113001800123</v>
          </cell>
          <cell r="B187" t="str">
            <v>INSTITUCION EDUCATIVA GABRIEL GARCIA MARQUEZ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293</v>
          </cell>
          <cell r="H187" t="str">
            <v>269</v>
          </cell>
          <cell r="I187" t="str">
            <v>0.5425</v>
          </cell>
          <cell r="J187" t="str">
            <v>0.5319</v>
          </cell>
          <cell r="K187" t="str">
            <v>0.5026</v>
          </cell>
          <cell r="L187" t="str">
            <v>0.5979</v>
          </cell>
          <cell r="M187" t="str">
            <v>0.533</v>
          </cell>
          <cell r="N187" t="str">
            <v>0.5429</v>
          </cell>
        </row>
        <row r="188">
          <cell r="A188" t="str">
            <v>213001002949</v>
          </cell>
          <cell r="B188" t="str">
            <v>INSTITUCION EDUCATIVA SAN JOSE CA?O DEL ORO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88</v>
          </cell>
          <cell r="H188" t="str">
            <v>85</v>
          </cell>
          <cell r="I188" t="str">
            <v>0.5539</v>
          </cell>
          <cell r="J188" t="str">
            <v>0.523</v>
          </cell>
          <cell r="K188" t="str">
            <v>0.4898</v>
          </cell>
          <cell r="L188" t="str">
            <v>0.5886</v>
          </cell>
          <cell r="M188" t="str">
            <v>0.5868</v>
          </cell>
          <cell r="N188" t="str">
            <v>0.5425</v>
          </cell>
        </row>
        <row r="189">
          <cell r="A189" t="str">
            <v>113001000160</v>
          </cell>
          <cell r="B189" t="str">
            <v>INSTITUCION EDUCATIVA CORAZON DE MARIA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163</v>
          </cell>
          <cell r="H189" t="str">
            <v>147</v>
          </cell>
          <cell r="I189" t="str">
            <v>0.5407</v>
          </cell>
          <cell r="J189" t="str">
            <v>0.5434</v>
          </cell>
          <cell r="K189" t="str">
            <v>0.495</v>
          </cell>
          <cell r="L189" t="str">
            <v>0.5737</v>
          </cell>
          <cell r="M189" t="str">
            <v>0.5778</v>
          </cell>
          <cell r="N189" t="str">
            <v>0.5413</v>
          </cell>
        </row>
        <row r="190">
          <cell r="A190" t="str">
            <v>113001005544</v>
          </cell>
          <cell r="B190" t="str">
            <v>INSTITUCION EDUCATIVA ANTONIO NARIÑO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197</v>
          </cell>
          <cell r="H190" t="str">
            <v>160</v>
          </cell>
          <cell r="I190" t="str">
            <v>0.5211</v>
          </cell>
          <cell r="J190" t="str">
            <v>0.5266</v>
          </cell>
          <cell r="K190" t="str">
            <v>0.5176</v>
          </cell>
          <cell r="L190" t="str">
            <v>0.5934</v>
          </cell>
          <cell r="M190" t="str">
            <v>0.5465</v>
          </cell>
          <cell r="N190" t="str">
            <v>0.5402</v>
          </cell>
        </row>
        <row r="191">
          <cell r="A191" t="str">
            <v>113001000739</v>
          </cell>
          <cell r="B191" t="str">
            <v>INSTITUCION EDUCATIVA ANA MARIA VELEZ DE TRUJILLO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203</v>
          </cell>
          <cell r="H191" t="str">
            <v>191</v>
          </cell>
          <cell r="I191" t="str">
            <v>0.5528</v>
          </cell>
          <cell r="J191" t="str">
            <v>0.5301</v>
          </cell>
          <cell r="K191" t="str">
            <v>0.486</v>
          </cell>
          <cell r="L191" t="str">
            <v>0.588</v>
          </cell>
          <cell r="M191" t="str">
            <v>0.5446</v>
          </cell>
          <cell r="N191" t="str">
            <v>0.5397</v>
          </cell>
        </row>
        <row r="192">
          <cell r="A192" t="str">
            <v>313001008933</v>
          </cell>
          <cell r="B192" t="str">
            <v>INST. COLOMBO HOLANDES - Sede Única</v>
          </cell>
          <cell r="C192" t="str">
            <v>Establecimiento</v>
          </cell>
          <cell r="D192" t="str">
            <v>CARTAGENA DE INDIAS (BOLIVAR)</v>
          </cell>
          <cell r="E192" t="str">
            <v>NO OFICIAL</v>
          </cell>
          <cell r="F192" t="str">
            <v>D</v>
          </cell>
          <cell r="G192" t="str">
            <v>38</v>
          </cell>
          <cell r="H192" t="str">
            <v>31</v>
          </cell>
          <cell r="I192" t="str">
            <v>0.5532</v>
          </cell>
          <cell r="J192" t="str">
            <v>0.5052</v>
          </cell>
          <cell r="K192" t="str">
            <v>0.497</v>
          </cell>
          <cell r="L192" t="str">
            <v>0.5938</v>
          </cell>
          <cell r="M192" t="str">
            <v>0.5566</v>
          </cell>
          <cell r="N192" t="str">
            <v>0.5388</v>
          </cell>
        </row>
        <row r="193">
          <cell r="A193" t="str">
            <v>113001002138</v>
          </cell>
          <cell r="B193" t="str">
            <v>INSTITUCION EDUCATIVA NUESTRA SRA DEL PERPETUO SOCORRO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259</v>
          </cell>
          <cell r="H193" t="str">
            <v>208</v>
          </cell>
          <cell r="I193" t="str">
            <v>0.5189</v>
          </cell>
          <cell r="J193" t="str">
            <v>0.5111</v>
          </cell>
          <cell r="K193" t="str">
            <v>0.5108</v>
          </cell>
          <cell r="L193" t="str">
            <v>0.5851</v>
          </cell>
          <cell r="M193" t="str">
            <v>0.5426</v>
          </cell>
          <cell r="N193" t="str">
            <v>0.5323</v>
          </cell>
        </row>
        <row r="194">
          <cell r="A194" t="str">
            <v>113001000143</v>
          </cell>
          <cell r="B194" t="str">
            <v>INSTITUCION EDUCATIVA ARROYO DE PIEDRA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144</v>
          </cell>
          <cell r="H194" t="str">
            <v>134</v>
          </cell>
          <cell r="I194" t="str">
            <v>0.544</v>
          </cell>
          <cell r="J194" t="str">
            <v>0.5278</v>
          </cell>
          <cell r="K194" t="str">
            <v>0.4883</v>
          </cell>
          <cell r="L194" t="str">
            <v>0.5723</v>
          </cell>
          <cell r="M194" t="str">
            <v>0.5183</v>
          </cell>
          <cell r="N194" t="str">
            <v>0.5319</v>
          </cell>
        </row>
        <row r="195">
          <cell r="A195" t="str">
            <v>113001000143</v>
          </cell>
          <cell r="B195" t="str">
            <v>INSTITUCION EDUCATIVA ARROYO DE PIEDRA - INSTITUCION EDUCATIVA ARROYO DE PIEDRA</v>
          </cell>
          <cell r="C195" t="str">
            <v>Sede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99</v>
          </cell>
          <cell r="H195" t="str">
            <v>92</v>
          </cell>
          <cell r="I195" t="str">
            <v>0.5363</v>
          </cell>
          <cell r="J195" t="str">
            <v>0.5189</v>
          </cell>
          <cell r="K195" t="str">
            <v>0.4834</v>
          </cell>
          <cell r="L195" t="str">
            <v>0.5644</v>
          </cell>
          <cell r="M195" t="str">
            <v>0.5158</v>
          </cell>
          <cell r="N195" t="str">
            <v>0.525</v>
          </cell>
        </row>
        <row r="196">
          <cell r="A196" t="str">
            <v>213001000083</v>
          </cell>
          <cell r="B196" t="str">
            <v>INSTITUCION EDUCATIVA ARROYO DE PIEDRA - SEDE DE PUNTA CANOA</v>
          </cell>
          <cell r="C196" t="str">
            <v>Sede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45</v>
          </cell>
          <cell r="H196" t="str">
            <v>42</v>
          </cell>
          <cell r="I196" t="str">
            <v>0.5574</v>
          </cell>
          <cell r="J196" t="str">
            <v>0.5468</v>
          </cell>
          <cell r="K196" t="str">
            <v>0.4989</v>
          </cell>
          <cell r="L196" t="str">
            <v>0.5895</v>
          </cell>
          <cell r="M196" t="str">
            <v>0.5237</v>
          </cell>
          <cell r="N196" t="str">
            <v>0.5463</v>
          </cell>
        </row>
        <row r="197">
          <cell r="A197" t="str">
            <v>313001028829</v>
          </cell>
          <cell r="B197" t="str">
            <v>FUNDACION INSTITUCION EDUCATIVA FUNASER - Sede Única</v>
          </cell>
          <cell r="C197" t="str">
            <v>Establecimiento</v>
          </cell>
          <cell r="D197" t="str">
            <v>CARTAGENA DE INDIAS (BOLIVAR)</v>
          </cell>
          <cell r="E197" t="str">
            <v>NO OFICIAL</v>
          </cell>
          <cell r="F197" t="str">
            <v>D</v>
          </cell>
          <cell r="G197" t="str">
            <v>60</v>
          </cell>
          <cell r="H197" t="str">
            <v>48</v>
          </cell>
          <cell r="I197" t="str">
            <v>0.5201</v>
          </cell>
          <cell r="J197" t="str">
            <v>0.5272</v>
          </cell>
          <cell r="K197" t="str">
            <v>0.5045</v>
          </cell>
          <cell r="L197" t="str">
            <v>0.566</v>
          </cell>
          <cell r="M197" t="str">
            <v>0.5174</v>
          </cell>
          <cell r="N197" t="str">
            <v>0.5285</v>
          </cell>
        </row>
        <row r="198">
          <cell r="A198" t="str">
            <v>213001000091</v>
          </cell>
          <cell r="B198" t="str">
            <v>INSTITUCION EDUCATIVA DE ISLA FUERTE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48</v>
          </cell>
          <cell r="H198" t="str">
            <v>48</v>
          </cell>
          <cell r="I198" t="str">
            <v>0.518</v>
          </cell>
          <cell r="J198" t="str">
            <v>0.5376</v>
          </cell>
          <cell r="K198" t="str">
            <v>0.485</v>
          </cell>
          <cell r="L198" t="str">
            <v>0.5624</v>
          </cell>
          <cell r="M198" t="str">
            <v>0.5495</v>
          </cell>
          <cell r="N198" t="str">
            <v>0.5276</v>
          </cell>
        </row>
        <row r="199">
          <cell r="A199" t="str">
            <v>313001013481</v>
          </cell>
          <cell r="B199" t="str">
            <v>CENTRO EDUCATIVO COMUNITARIO LOS ROBLES - Sede Única</v>
          </cell>
          <cell r="C199" t="str">
            <v>Establecimiento</v>
          </cell>
          <cell r="D199" t="str">
            <v>CARTAGENA (BOLIVAR)</v>
          </cell>
          <cell r="E199" t="str">
            <v>NO OFICIAL</v>
          </cell>
          <cell r="F199" t="str">
            <v>D</v>
          </cell>
          <cell r="G199" t="str">
            <v>50</v>
          </cell>
          <cell r="H199" t="str">
            <v>40</v>
          </cell>
          <cell r="I199" t="str">
            <v>0.5242</v>
          </cell>
          <cell r="J199" t="str">
            <v>0.5238</v>
          </cell>
          <cell r="K199" t="str">
            <v>0.5134</v>
          </cell>
          <cell r="L199" t="str">
            <v>0.5225</v>
          </cell>
          <cell r="M199" t="str">
            <v>0.5694</v>
          </cell>
          <cell r="N199" t="str">
            <v>0.5247</v>
          </cell>
        </row>
        <row r="200">
          <cell r="A200" t="str">
            <v>213001000075</v>
          </cell>
          <cell r="B200" t="str">
            <v>INSTITUCION EDUCATIVA PUERTO REY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71</v>
          </cell>
          <cell r="H200" t="str">
            <v>65</v>
          </cell>
          <cell r="I200" t="str">
            <v>0.5266</v>
          </cell>
          <cell r="J200" t="str">
            <v>0.5199</v>
          </cell>
          <cell r="K200" t="str">
            <v>0.4906</v>
          </cell>
          <cell r="L200" t="str">
            <v>0.5691</v>
          </cell>
          <cell r="M200" t="str">
            <v>0.4977</v>
          </cell>
          <cell r="N200" t="str">
            <v>0.5243</v>
          </cell>
        </row>
        <row r="201">
          <cell r="A201" t="str">
            <v>113001006711</v>
          </cell>
          <cell r="B201" t="str">
            <v>INSTITUCION EDUCATIVA OMAIRA SANCHEZ GARZON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88</v>
          </cell>
          <cell r="H201" t="str">
            <v>80</v>
          </cell>
          <cell r="I201" t="str">
            <v>0.4974</v>
          </cell>
          <cell r="J201" t="str">
            <v>0.5044</v>
          </cell>
          <cell r="K201" t="str">
            <v>0.4844</v>
          </cell>
          <cell r="L201" t="str">
            <v>0.5867</v>
          </cell>
          <cell r="M201" t="str">
            <v>0.5264</v>
          </cell>
          <cell r="N201" t="str">
            <v>0.5189</v>
          </cell>
        </row>
        <row r="202">
          <cell r="A202" t="str">
            <v>213001001942</v>
          </cell>
          <cell r="B202" t="str">
            <v>INSTITUCION EDUCATIVA LUIS FELIPE CABRERA DE BARU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141</v>
          </cell>
          <cell r="H202" t="str">
            <v>139</v>
          </cell>
          <cell r="I202" t="str">
            <v>0.5234</v>
          </cell>
          <cell r="J202" t="str">
            <v>0.5044</v>
          </cell>
          <cell r="K202" t="str">
            <v>0.4752</v>
          </cell>
          <cell r="L202" t="str">
            <v>0.5462</v>
          </cell>
          <cell r="M202" t="str">
            <v>0.5237</v>
          </cell>
          <cell r="N202" t="str">
            <v>0.5132</v>
          </cell>
        </row>
        <row r="203">
          <cell r="A203" t="str">
            <v>313001000118</v>
          </cell>
          <cell r="B203" t="str">
            <v>INSTITUCION EDUCATIVA NTRA. SRA. LA VICTORIA - Sede Única</v>
          </cell>
          <cell r="C203" t="str">
            <v>Establecimiento</v>
          </cell>
          <cell r="D203" t="str">
            <v>CARTAGENA (BOLIVAR)</v>
          </cell>
          <cell r="E203" t="str">
            <v>OFICIAL</v>
          </cell>
          <cell r="F203" t="str">
            <v>D</v>
          </cell>
          <cell r="G203" t="str">
            <v>63</v>
          </cell>
          <cell r="H203" t="str">
            <v>51</v>
          </cell>
          <cell r="I203" t="str">
            <v>0.5327</v>
          </cell>
          <cell r="J203" t="str">
            <v>0.5205</v>
          </cell>
          <cell r="K203" t="str">
            <v>0.482</v>
          </cell>
          <cell r="L203" t="str">
            <v>0.4942</v>
          </cell>
          <cell r="M203" t="str">
            <v>0.5645</v>
          </cell>
          <cell r="N203" t="str">
            <v>0.5117</v>
          </cell>
        </row>
        <row r="204">
          <cell r="A204" t="str">
            <v>213001001250</v>
          </cell>
          <cell r="B204" t="str">
            <v>INSTITUCION EDUCATIVA DE TIERRA BOMBA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116</v>
          </cell>
          <cell r="H204" t="str">
            <v>111</v>
          </cell>
          <cell r="I204" t="str">
            <v>0.5093</v>
          </cell>
          <cell r="J204" t="str">
            <v>0.489</v>
          </cell>
          <cell r="K204" t="str">
            <v>0.4689</v>
          </cell>
          <cell r="L204" t="str">
            <v>0.538</v>
          </cell>
          <cell r="M204" t="str">
            <v>0.5302</v>
          </cell>
          <cell r="N204" t="str">
            <v>0.5035</v>
          </cell>
        </row>
        <row r="205">
          <cell r="A205" t="str">
            <v>213001001292</v>
          </cell>
          <cell r="B205" t="str">
            <v>INSTITUCION EDUCATIVA DE SANTA ANA - Sede Única</v>
          </cell>
          <cell r="C205" t="str">
            <v>Establecimiento</v>
          </cell>
          <cell r="D205" t="str">
            <v>CARTAGENA DE INDIAS (BOLIVAR)</v>
          </cell>
          <cell r="E205" t="str">
            <v>OFICIAL</v>
          </cell>
          <cell r="F205" t="str">
            <v>D</v>
          </cell>
          <cell r="G205" t="str">
            <v>129</v>
          </cell>
          <cell r="H205" t="str">
            <v>121</v>
          </cell>
          <cell r="I205" t="str">
            <v>0.5132</v>
          </cell>
          <cell r="J205" t="str">
            <v>0.4947</v>
          </cell>
          <cell r="K205" t="str">
            <v>0.4504</v>
          </cell>
          <cell r="L205" t="str">
            <v>0.5425</v>
          </cell>
          <cell r="M205" t="str">
            <v>0.509</v>
          </cell>
          <cell r="N205" t="str">
            <v>0.5009</v>
          </cell>
        </row>
        <row r="206">
          <cell r="A206" t="str">
            <v>213001007401</v>
          </cell>
          <cell r="B206" t="str">
            <v>INSTITUCION EDUCATIVA SANTA CRUZ DEL ISLOTE - Sede Única</v>
          </cell>
          <cell r="C206" t="str">
            <v>Establecimiento</v>
          </cell>
          <cell r="D206" t="str">
            <v>CARTAGENA DE INDIAS (BOLIVAR)</v>
          </cell>
          <cell r="E206" t="str">
            <v>OFICIAL</v>
          </cell>
          <cell r="F206" t="str">
            <v>D</v>
          </cell>
          <cell r="G206" t="str">
            <v>29</v>
          </cell>
          <cell r="H206" t="str">
            <v>29</v>
          </cell>
          <cell r="I206" t="str">
            <v>0.4768</v>
          </cell>
          <cell r="J206" t="str">
            <v>0.4954</v>
          </cell>
          <cell r="K206" t="str">
            <v>0.4624</v>
          </cell>
          <cell r="L206" t="str">
            <v>0.5052</v>
          </cell>
          <cell r="M206" t="str">
            <v>0.5076</v>
          </cell>
          <cell r="N206" t="str">
            <v>0.4867</v>
          </cell>
        </row>
        <row r="207">
          <cell r="A207" t="str">
            <v>213001001632</v>
          </cell>
          <cell r="B207" t="str">
            <v>INSTITUCION EDUCATIVA DE LETICIA - Sede Única</v>
          </cell>
          <cell r="C207" t="str">
            <v>Establecimiento</v>
          </cell>
          <cell r="D207" t="str">
            <v>CARTAGENA DE INDIAS (BOLIVAR)</v>
          </cell>
          <cell r="E207" t="str">
            <v>OFICIAL</v>
          </cell>
          <cell r="F207" t="str">
            <v>D</v>
          </cell>
          <cell r="G207" t="str">
            <v>52</v>
          </cell>
          <cell r="H207" t="str">
            <v>50</v>
          </cell>
          <cell r="I207" t="str">
            <v>0.4712</v>
          </cell>
          <cell r="J207" t="str">
            <v>0.4778</v>
          </cell>
          <cell r="K207" t="str">
            <v>0.4561</v>
          </cell>
          <cell r="L207" t="str">
            <v>0.54</v>
          </cell>
          <cell r="M207" t="str">
            <v>0.4881</v>
          </cell>
          <cell r="N207" t="str">
            <v>0.4864</v>
          </cell>
        </row>
        <row r="208">
          <cell r="A208" t="str">
            <v>213001001900</v>
          </cell>
          <cell r="B208" t="str">
            <v>INSTITUCION EDUCATIVA DE ARARCA - Sede Única</v>
          </cell>
          <cell r="C208" t="str">
            <v>Establecimiento</v>
          </cell>
          <cell r="D208" t="str">
            <v>CARTAGENA DE INDIAS (BOLIVAR)</v>
          </cell>
          <cell r="E208" t="str">
            <v>OFICIAL</v>
          </cell>
          <cell r="F208" t="str">
            <v>D</v>
          </cell>
          <cell r="G208" t="str">
            <v>49</v>
          </cell>
          <cell r="H208" t="str">
            <v>45</v>
          </cell>
          <cell r="I208" t="str">
            <v>0.4567</v>
          </cell>
          <cell r="J208" t="str">
            <v>0.454</v>
          </cell>
          <cell r="K208" t="str">
            <v>0.4341</v>
          </cell>
          <cell r="L208" t="str">
            <v>0.5145</v>
          </cell>
          <cell r="M208" t="str">
            <v>0.4892</v>
          </cell>
          <cell r="N208" t="str">
            <v>0.4667</v>
          </cell>
        </row>
      </sheetData>
      <sheetData sheetId="2">
        <row r="2">
          <cell r="A2" t="str">
            <v>313836000623</v>
          </cell>
          <cell r="B2" t="str">
            <v>ASPAEN GIMNASIO CARTAGENA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96</v>
          </cell>
          <cell r="H2" t="str">
            <v>96</v>
          </cell>
          <cell r="I2" t="str">
            <v>0.893</v>
          </cell>
          <cell r="J2" t="str">
            <v>0.8862</v>
          </cell>
          <cell r="K2" t="str">
            <v>0.8808</v>
          </cell>
          <cell r="L2" t="str">
            <v>0.8881</v>
          </cell>
          <cell r="M2" t="str">
            <v>0.945</v>
          </cell>
          <cell r="N2" t="str">
            <v>0.8915</v>
          </cell>
        </row>
        <row r="3">
          <cell r="A3" t="str">
            <v>313001008771</v>
          </cell>
          <cell r="B3" t="str">
            <v>COL.  GIMN. MOMPIANO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40</v>
          </cell>
          <cell r="H3" t="str">
            <v>40</v>
          </cell>
          <cell r="I3" t="str">
            <v>0.8856</v>
          </cell>
          <cell r="J3" t="str">
            <v>0.8751</v>
          </cell>
          <cell r="K3" t="str">
            <v>0.8808</v>
          </cell>
          <cell r="L3" t="str">
            <v>0.8748</v>
          </cell>
          <cell r="M3" t="str">
            <v>0.9144</v>
          </cell>
          <cell r="N3" t="str">
            <v>0.8818</v>
          </cell>
        </row>
        <row r="4">
          <cell r="A4" t="str">
            <v>313836000348</v>
          </cell>
          <cell r="B4" t="str">
            <v>ASPAEN GIMNASIO CARTAGENA DE INDIAS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106</v>
          </cell>
          <cell r="H4" t="str">
            <v>102</v>
          </cell>
          <cell r="I4" t="str">
            <v>0.8733</v>
          </cell>
          <cell r="J4" t="str">
            <v>0.8666</v>
          </cell>
          <cell r="K4" t="str">
            <v>0.8623</v>
          </cell>
          <cell r="L4" t="str">
            <v>0.878</v>
          </cell>
          <cell r="M4" t="str">
            <v>0.9459</v>
          </cell>
          <cell r="N4" t="str">
            <v>0.8759</v>
          </cell>
        </row>
        <row r="5">
          <cell r="A5" t="str">
            <v>313001005705</v>
          </cell>
          <cell r="B5" t="str">
            <v>COLEGIO INTERNACIONAL CARTAGENA   (COL INTER SCHOOL CABAÑI)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59</v>
          </cell>
          <cell r="H5" t="str">
            <v>59</v>
          </cell>
          <cell r="I5" t="str">
            <v>0.8784</v>
          </cell>
          <cell r="J5" t="str">
            <v>0.8613</v>
          </cell>
          <cell r="K5" t="str">
            <v>0.8696</v>
          </cell>
          <cell r="L5" t="str">
            <v>0.8649</v>
          </cell>
          <cell r="M5" t="str">
            <v>0.9228</v>
          </cell>
          <cell r="N5" t="str">
            <v>0.8727</v>
          </cell>
        </row>
        <row r="6">
          <cell r="A6" t="str">
            <v>313001007058</v>
          </cell>
          <cell r="B6" t="str">
            <v>CENTRO DE EDUCACION EL RECREO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70</v>
          </cell>
          <cell r="H6" t="str">
            <v>70</v>
          </cell>
          <cell r="I6" t="str">
            <v>0.8883</v>
          </cell>
          <cell r="J6" t="str">
            <v>0.8581</v>
          </cell>
          <cell r="K6" t="str">
            <v>0.8588</v>
          </cell>
          <cell r="L6" t="str">
            <v>0.8761</v>
          </cell>
          <cell r="M6" t="str">
            <v>0.895</v>
          </cell>
          <cell r="N6" t="str">
            <v>0.8722</v>
          </cell>
        </row>
        <row r="7">
          <cell r="A7" t="str">
            <v>313001005748</v>
          </cell>
          <cell r="B7" t="str">
            <v>GIMNASIO ALTAIR DE CARTAGENA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93</v>
          </cell>
          <cell r="H7" t="str">
            <v>92</v>
          </cell>
          <cell r="I7" t="str">
            <v>0.8804</v>
          </cell>
          <cell r="J7" t="str">
            <v>0.8553</v>
          </cell>
          <cell r="K7" t="str">
            <v>0.8561</v>
          </cell>
          <cell r="L7" t="str">
            <v>0.8668</v>
          </cell>
          <cell r="M7" t="str">
            <v>0.9355</v>
          </cell>
          <cell r="N7" t="str">
            <v>0.8701</v>
          </cell>
        </row>
        <row r="8">
          <cell r="A8" t="str">
            <v>313001004768</v>
          </cell>
          <cell r="B8" t="str">
            <v>REDCOL COLEGIO BRITANICO DE CARTAGENA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102</v>
          </cell>
          <cell r="H8" t="str">
            <v>95</v>
          </cell>
          <cell r="I8" t="str">
            <v>0.8727</v>
          </cell>
          <cell r="J8" t="str">
            <v>0.8495</v>
          </cell>
          <cell r="K8" t="str">
            <v>0.8692</v>
          </cell>
          <cell r="L8" t="str">
            <v>0.8672</v>
          </cell>
          <cell r="M8" t="str">
            <v>0.9324</v>
          </cell>
          <cell r="N8" t="str">
            <v>0.8699</v>
          </cell>
        </row>
        <row r="9">
          <cell r="A9" t="str">
            <v>313001012515</v>
          </cell>
          <cell r="B9" t="str">
            <v>CORPORACION EDUCATIVA LA SAGRADA FAMILIA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89</v>
          </cell>
          <cell r="H9" t="str">
            <v>89</v>
          </cell>
          <cell r="I9" t="str">
            <v>0.885</v>
          </cell>
          <cell r="J9" t="str">
            <v>0.8527</v>
          </cell>
          <cell r="K9" t="str">
            <v>0.8589</v>
          </cell>
          <cell r="L9" t="str">
            <v>0.8683</v>
          </cell>
          <cell r="M9" t="str">
            <v>0.8854</v>
          </cell>
          <cell r="N9" t="str">
            <v>0.8677</v>
          </cell>
        </row>
        <row r="10">
          <cell r="A10" t="str">
            <v>313001003931</v>
          </cell>
          <cell r="B10" t="str">
            <v>COLEGIO JORGE WASHINGTON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154</v>
          </cell>
          <cell r="H10" t="str">
            <v>144</v>
          </cell>
          <cell r="I10" t="str">
            <v>0.8722</v>
          </cell>
          <cell r="J10" t="str">
            <v>0.8363</v>
          </cell>
          <cell r="K10" t="str">
            <v>0.8446</v>
          </cell>
          <cell r="L10" t="str">
            <v>0.8589</v>
          </cell>
          <cell r="M10" t="str">
            <v>0.9428</v>
          </cell>
          <cell r="N10" t="str">
            <v>0.8599</v>
          </cell>
        </row>
        <row r="11">
          <cell r="A11" t="str">
            <v>313001013651</v>
          </cell>
          <cell r="B11" t="str">
            <v>COLEGIO INTEGRAL DEL NORTE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71</v>
          </cell>
          <cell r="H11" t="str">
            <v>71</v>
          </cell>
          <cell r="I11" t="str">
            <v>0.8773</v>
          </cell>
          <cell r="J11" t="str">
            <v>0.8416</v>
          </cell>
          <cell r="K11" t="str">
            <v>0.8415</v>
          </cell>
          <cell r="L11" t="str">
            <v>0.8529</v>
          </cell>
          <cell r="M11" t="str">
            <v>0.8574</v>
          </cell>
          <cell r="N11" t="str">
            <v>0.8536</v>
          </cell>
        </row>
        <row r="12">
          <cell r="A12" t="str">
            <v>313001006485</v>
          </cell>
          <cell r="B12" t="str">
            <v>CORPORACION EDUCATIVA COLEGIO ALTER ALTERIS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88</v>
          </cell>
          <cell r="H12" t="str">
            <v>88</v>
          </cell>
          <cell r="I12" t="str">
            <v>0.8458</v>
          </cell>
          <cell r="J12" t="str">
            <v>0.843</v>
          </cell>
          <cell r="K12" t="str">
            <v>0.8475</v>
          </cell>
          <cell r="L12" t="str">
            <v>0.8641</v>
          </cell>
          <cell r="M12" t="str">
            <v>0.8783</v>
          </cell>
          <cell r="N12" t="str">
            <v>0.8523</v>
          </cell>
        </row>
        <row r="13">
          <cell r="A13" t="str">
            <v>313001008429</v>
          </cell>
          <cell r="B13" t="str">
            <v>CENT. DE ENSE?ANZA PRECOZ  NUEVO MUNDO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29</v>
          </cell>
          <cell r="H13" t="str">
            <v>29</v>
          </cell>
          <cell r="I13" t="str">
            <v>0.8624</v>
          </cell>
          <cell r="J13" t="str">
            <v>0.8281</v>
          </cell>
          <cell r="K13" t="str">
            <v>0.8463</v>
          </cell>
          <cell r="L13" t="str">
            <v>0.8527</v>
          </cell>
          <cell r="M13" t="str">
            <v>0.8831</v>
          </cell>
          <cell r="N13" t="str">
            <v>0.8501</v>
          </cell>
        </row>
        <row r="14">
          <cell r="A14" t="str">
            <v>313001005985</v>
          </cell>
          <cell r="B14" t="str">
            <v>COLEGIO LOS ANGELES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53</v>
          </cell>
          <cell r="H14" t="str">
            <v>53</v>
          </cell>
          <cell r="I14" t="str">
            <v>0.8682</v>
          </cell>
          <cell r="J14" t="str">
            <v>0.8311</v>
          </cell>
          <cell r="K14" t="str">
            <v>0.8272</v>
          </cell>
          <cell r="L14" t="str">
            <v>0.8526</v>
          </cell>
          <cell r="M14" t="str">
            <v>0.8564</v>
          </cell>
          <cell r="N14" t="str">
            <v>0.8457</v>
          </cell>
        </row>
        <row r="15">
          <cell r="A15" t="str">
            <v>313001002277</v>
          </cell>
          <cell r="B15" t="str">
            <v>COL.  MONTESSORI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155</v>
          </cell>
          <cell r="H15" t="str">
            <v>153</v>
          </cell>
          <cell r="I15" t="str">
            <v>0.8449</v>
          </cell>
          <cell r="J15" t="str">
            <v>0.8169</v>
          </cell>
          <cell r="K15" t="str">
            <v>0.8405</v>
          </cell>
          <cell r="L15" t="str">
            <v>0.8498</v>
          </cell>
          <cell r="M15" t="str">
            <v>0.9131</v>
          </cell>
          <cell r="N15" t="str">
            <v>0.8438</v>
          </cell>
        </row>
        <row r="16">
          <cell r="A16" t="str">
            <v>313001000916</v>
          </cell>
          <cell r="B16" t="str">
            <v>COL. DE LA ESPERANZA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55</v>
          </cell>
          <cell r="H16" t="str">
            <v>55</v>
          </cell>
          <cell r="I16" t="str">
            <v>0.8335</v>
          </cell>
          <cell r="J16" t="str">
            <v>0.8194</v>
          </cell>
          <cell r="K16" t="str">
            <v>0.8184</v>
          </cell>
          <cell r="L16" t="str">
            <v>0.8343</v>
          </cell>
          <cell r="M16" t="str">
            <v>0.8495</v>
          </cell>
          <cell r="N16" t="str">
            <v>0.8282</v>
          </cell>
        </row>
        <row r="17">
          <cell r="A17" t="str">
            <v>313001000525</v>
          </cell>
          <cell r="B17" t="str">
            <v>COL. MIXTO LA POPA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73</v>
          </cell>
          <cell r="H17" t="str">
            <v>72</v>
          </cell>
          <cell r="I17" t="str">
            <v>0.8342</v>
          </cell>
          <cell r="J17" t="str">
            <v>0.8156</v>
          </cell>
          <cell r="K17" t="str">
            <v>0.7875</v>
          </cell>
          <cell r="L17" t="str">
            <v>0.8293</v>
          </cell>
          <cell r="M17" t="str">
            <v>0.8532</v>
          </cell>
          <cell r="N17" t="str">
            <v>0.8195</v>
          </cell>
        </row>
        <row r="18">
          <cell r="A18" t="str">
            <v>313001003095</v>
          </cell>
          <cell r="B18" t="str">
            <v>CIUDAD ESCOLAR DE COMFENALCO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743</v>
          </cell>
          <cell r="H18" t="str">
            <v>743</v>
          </cell>
          <cell r="I18" t="str">
            <v>0.829</v>
          </cell>
          <cell r="J18" t="str">
            <v>0.8169</v>
          </cell>
          <cell r="K18" t="str">
            <v>0.7959</v>
          </cell>
          <cell r="L18" t="str">
            <v>0.8295</v>
          </cell>
          <cell r="M18" t="str">
            <v>0.7936</v>
          </cell>
          <cell r="N18" t="str">
            <v>0.8159</v>
          </cell>
        </row>
        <row r="19">
          <cell r="A19" t="str">
            <v>313001000541</v>
          </cell>
          <cell r="B19" t="str">
            <v>COL. LA ANUNCIACION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124</v>
          </cell>
          <cell r="H19" t="str">
            <v>124</v>
          </cell>
          <cell r="I19" t="str">
            <v>0.8214</v>
          </cell>
          <cell r="J19" t="str">
            <v>0.7891</v>
          </cell>
          <cell r="K19" t="str">
            <v>0.812</v>
          </cell>
          <cell r="L19" t="str">
            <v>0.8464</v>
          </cell>
          <cell r="M19" t="str">
            <v>0.7987</v>
          </cell>
          <cell r="N19" t="str">
            <v>0.8158</v>
          </cell>
        </row>
        <row r="20">
          <cell r="A20" t="str">
            <v>313001000215</v>
          </cell>
          <cell r="B20" t="str">
            <v>GIMN. NUEVA GRANADA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55</v>
          </cell>
          <cell r="H20" t="str">
            <v>55</v>
          </cell>
          <cell r="I20" t="str">
            <v>0.8227</v>
          </cell>
          <cell r="J20" t="str">
            <v>0.8043</v>
          </cell>
          <cell r="K20" t="str">
            <v>0.7989</v>
          </cell>
          <cell r="L20" t="str">
            <v>0.8271</v>
          </cell>
          <cell r="M20" t="str">
            <v>0.8297</v>
          </cell>
          <cell r="N20" t="str">
            <v>0.8145</v>
          </cell>
        </row>
        <row r="21">
          <cell r="A21" t="str">
            <v>313001029523</v>
          </cell>
          <cell r="B21" t="str">
            <v>GIMN. BILINGÜE ALTAMAR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105</v>
          </cell>
          <cell r="H21" t="str">
            <v>104</v>
          </cell>
          <cell r="I21" t="str">
            <v>0.8059</v>
          </cell>
          <cell r="J21" t="str">
            <v>0.8117</v>
          </cell>
          <cell r="K21" t="str">
            <v>0.8011</v>
          </cell>
          <cell r="L21" t="str">
            <v>0.8162</v>
          </cell>
          <cell r="M21" t="str">
            <v>0.8732</v>
          </cell>
          <cell r="N21" t="str">
            <v>0.8137</v>
          </cell>
        </row>
        <row r="22">
          <cell r="A22" t="str">
            <v>313001000592</v>
          </cell>
          <cell r="B22" t="str">
            <v>GIMN. LUJAN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39</v>
          </cell>
          <cell r="H22" t="str">
            <v>39</v>
          </cell>
          <cell r="I22" t="str">
            <v>0.8323</v>
          </cell>
          <cell r="J22" t="str">
            <v>0.791</v>
          </cell>
          <cell r="K22" t="str">
            <v>0.7915</v>
          </cell>
          <cell r="L22" t="str">
            <v>0.8273</v>
          </cell>
          <cell r="M22" t="str">
            <v>0.8058</v>
          </cell>
          <cell r="N22" t="str">
            <v>0.8102</v>
          </cell>
        </row>
        <row r="23">
          <cell r="A23" t="str">
            <v>313001009328</v>
          </cell>
          <cell r="B23" t="str">
            <v>GIMN. MODERNO DE CARTAGENA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78</v>
          </cell>
          <cell r="H23" t="str">
            <v>78</v>
          </cell>
          <cell r="I23" t="str">
            <v>0.8149</v>
          </cell>
          <cell r="J23" t="str">
            <v>0.7838</v>
          </cell>
          <cell r="K23" t="str">
            <v>0.7949</v>
          </cell>
          <cell r="L23" t="str">
            <v>0.8128</v>
          </cell>
          <cell r="M23" t="str">
            <v>0.8234</v>
          </cell>
          <cell r="N23" t="str">
            <v>0.8032</v>
          </cell>
        </row>
        <row r="24">
          <cell r="A24" t="str">
            <v>313001001068</v>
          </cell>
          <cell r="B24" t="str">
            <v>COL. EUCARISTICO DE SANTA TERESA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114</v>
          </cell>
          <cell r="H24" t="str">
            <v>113</v>
          </cell>
          <cell r="I24" t="str">
            <v>0.8157</v>
          </cell>
          <cell r="J24" t="str">
            <v>0.7757</v>
          </cell>
          <cell r="K24" t="str">
            <v>0.7827</v>
          </cell>
          <cell r="L24" t="str">
            <v>0.8155</v>
          </cell>
          <cell r="M24" t="str">
            <v>0.8442</v>
          </cell>
          <cell r="N24" t="str">
            <v>0.801</v>
          </cell>
        </row>
        <row r="25">
          <cell r="A25" t="str">
            <v>313001000924</v>
          </cell>
          <cell r="B25" t="str">
            <v>COL. SALESIANO SAN PEDRO CLAVER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436</v>
          </cell>
          <cell r="H25" t="str">
            <v>435</v>
          </cell>
          <cell r="I25" t="str">
            <v>0.8064</v>
          </cell>
          <cell r="J25" t="str">
            <v>0.7781</v>
          </cell>
          <cell r="K25" t="str">
            <v>0.7916</v>
          </cell>
          <cell r="L25" t="str">
            <v>0.8139</v>
          </cell>
          <cell r="M25" t="str">
            <v>0.8332</v>
          </cell>
          <cell r="N25" t="str">
            <v>0.8003</v>
          </cell>
        </row>
        <row r="26">
          <cell r="A26" t="str">
            <v>313001029353</v>
          </cell>
          <cell r="B26" t="str">
            <v>CORPORACION BEVERLY HILLS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47</v>
          </cell>
          <cell r="H26" t="str">
            <v>47</v>
          </cell>
          <cell r="I26" t="str">
            <v>0.7999</v>
          </cell>
          <cell r="J26" t="str">
            <v>0.7759</v>
          </cell>
          <cell r="K26" t="str">
            <v>0.7928</v>
          </cell>
          <cell r="L26" t="str">
            <v>0.8199</v>
          </cell>
          <cell r="M26" t="str">
            <v>0.8387</v>
          </cell>
          <cell r="N26" t="str">
            <v>0.8003</v>
          </cell>
        </row>
        <row r="27">
          <cell r="A27" t="str">
            <v>313001000622</v>
          </cell>
          <cell r="B27" t="str">
            <v>COL. DE LA SALLE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298</v>
          </cell>
          <cell r="H27" t="str">
            <v>298</v>
          </cell>
          <cell r="I27" t="str">
            <v>0.8061</v>
          </cell>
          <cell r="J27" t="str">
            <v>0.7797</v>
          </cell>
          <cell r="K27" t="str">
            <v>0.7784</v>
          </cell>
          <cell r="L27" t="str">
            <v>0.8141</v>
          </cell>
          <cell r="M27" t="str">
            <v>0.854</v>
          </cell>
          <cell r="N27" t="str">
            <v>0.7991</v>
          </cell>
        </row>
        <row r="28">
          <cell r="A28" t="str">
            <v>313001012281</v>
          </cell>
          <cell r="B28" t="str">
            <v>COL. SANTO TOMAS DE AQUINO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39</v>
          </cell>
          <cell r="H28" t="str">
            <v>39</v>
          </cell>
          <cell r="I28" t="str">
            <v>0.804</v>
          </cell>
          <cell r="J28" t="str">
            <v>0.7848</v>
          </cell>
          <cell r="K28" t="str">
            <v>0.7741</v>
          </cell>
          <cell r="L28" t="str">
            <v>0.8095</v>
          </cell>
          <cell r="M28" t="str">
            <v>0.8173</v>
          </cell>
          <cell r="N28" t="str">
            <v>0.795</v>
          </cell>
        </row>
        <row r="29">
          <cell r="A29" t="str">
            <v>313001006698</v>
          </cell>
          <cell r="B29" t="str">
            <v>COL. EL DIVINO SALVADOR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67</v>
          </cell>
          <cell r="H29" t="str">
            <v>67</v>
          </cell>
          <cell r="I29" t="str">
            <v>0.8088</v>
          </cell>
          <cell r="J29" t="str">
            <v>0.7716</v>
          </cell>
          <cell r="K29" t="str">
            <v>0.7823</v>
          </cell>
          <cell r="L29" t="str">
            <v>0.8138</v>
          </cell>
          <cell r="M29" t="str">
            <v>0.7839</v>
          </cell>
          <cell r="N29" t="str">
            <v>0.7933</v>
          </cell>
        </row>
        <row r="30">
          <cell r="A30" t="str">
            <v>313001002421</v>
          </cell>
          <cell r="B30" t="str">
            <v>COL. NAVAL DE CRESPO - Sede Única</v>
          </cell>
          <cell r="C30" t="str">
            <v>Establecimiento</v>
          </cell>
          <cell r="D30" t="str">
            <v>CARTAGENA DE INDIAS (BOLIVAR)</v>
          </cell>
          <cell r="E30" t="str">
            <v>OFICIAL</v>
          </cell>
          <cell r="F30" t="str">
            <v>A+</v>
          </cell>
          <cell r="G30" t="str">
            <v>87</v>
          </cell>
          <cell r="H30" t="str">
            <v>87</v>
          </cell>
          <cell r="I30" t="str">
            <v>0.816</v>
          </cell>
          <cell r="J30" t="str">
            <v>0.7859</v>
          </cell>
          <cell r="K30" t="str">
            <v>0.7622</v>
          </cell>
          <cell r="L30" t="str">
            <v>0.7999</v>
          </cell>
          <cell r="M30" t="str">
            <v>0.7636</v>
          </cell>
          <cell r="N30" t="str">
            <v>0.7889</v>
          </cell>
        </row>
        <row r="31">
          <cell r="A31" t="str">
            <v>313001005276</v>
          </cell>
          <cell r="B31" t="str">
            <v>COL. COMFAMILIAR C/GENA.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266</v>
          </cell>
          <cell r="H31" t="str">
            <v>266</v>
          </cell>
          <cell r="I31" t="str">
            <v>0.7922</v>
          </cell>
          <cell r="J31" t="str">
            <v>0.7614</v>
          </cell>
          <cell r="K31" t="str">
            <v>0.7863</v>
          </cell>
          <cell r="L31" t="str">
            <v>0.817</v>
          </cell>
          <cell r="M31" t="str">
            <v>0.7714</v>
          </cell>
          <cell r="N31" t="str">
            <v>0.7878</v>
          </cell>
        </row>
        <row r="32">
          <cell r="A32" t="str">
            <v>313001001050</v>
          </cell>
          <cell r="B32" t="str">
            <v>COL. BIFFI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331</v>
          </cell>
          <cell r="H32" t="str">
            <v>330</v>
          </cell>
          <cell r="I32" t="str">
            <v>0.7855</v>
          </cell>
          <cell r="J32" t="str">
            <v>0.7609</v>
          </cell>
          <cell r="K32" t="str">
            <v>0.7837</v>
          </cell>
          <cell r="L32" t="str">
            <v>0.8147</v>
          </cell>
          <cell r="M32" t="str">
            <v>0.8049</v>
          </cell>
          <cell r="N32" t="str">
            <v>0.7877</v>
          </cell>
        </row>
        <row r="33">
          <cell r="A33" t="str">
            <v>313001028868</v>
          </cell>
          <cell r="B33" t="str">
            <v>COL. BILINGUE DE CARTAGENA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55</v>
          </cell>
          <cell r="H33" t="str">
            <v>55</v>
          </cell>
          <cell r="I33" t="str">
            <v>0.7535</v>
          </cell>
          <cell r="J33" t="str">
            <v>0.7511</v>
          </cell>
          <cell r="K33" t="str">
            <v>0.7689</v>
          </cell>
          <cell r="L33" t="str">
            <v>0.8295</v>
          </cell>
          <cell r="M33" t="str">
            <v>0.8822</v>
          </cell>
          <cell r="N33" t="str">
            <v>0.7839</v>
          </cell>
        </row>
        <row r="34">
          <cell r="A34" t="str">
            <v>313001000240</v>
          </cell>
          <cell r="B34" t="str">
            <v>INST. EDUC. NUEVA AMERICA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99</v>
          </cell>
          <cell r="H34" t="str">
            <v>98</v>
          </cell>
          <cell r="I34" t="str">
            <v>0.7975</v>
          </cell>
          <cell r="J34" t="str">
            <v>0.7825</v>
          </cell>
          <cell r="K34" t="str">
            <v>0.7613</v>
          </cell>
          <cell r="L34" t="str">
            <v>0.7919</v>
          </cell>
          <cell r="M34" t="str">
            <v>0.7889</v>
          </cell>
          <cell r="N34" t="str">
            <v>0.7837</v>
          </cell>
        </row>
        <row r="35">
          <cell r="A35" t="str">
            <v>313001009361</v>
          </cell>
          <cell r="B35" t="str">
            <v>COL. MODELO DE LA COSTA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41</v>
          </cell>
          <cell r="H35" t="str">
            <v>41</v>
          </cell>
          <cell r="I35" t="str">
            <v>0.7784</v>
          </cell>
          <cell r="J35" t="str">
            <v>0.7676</v>
          </cell>
          <cell r="K35" t="str">
            <v>0.784</v>
          </cell>
          <cell r="L35" t="str">
            <v>0.8001</v>
          </cell>
          <cell r="M35" t="str">
            <v>0.7776</v>
          </cell>
          <cell r="N35" t="str">
            <v>0.7822</v>
          </cell>
        </row>
        <row r="36">
          <cell r="A36" t="str">
            <v>313001001190</v>
          </cell>
          <cell r="B36" t="str">
            <v>CORPORACION COLEGIO LATINOAMERICANO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110</v>
          </cell>
          <cell r="H36" t="str">
            <v>110</v>
          </cell>
          <cell r="I36" t="str">
            <v>0.7773</v>
          </cell>
          <cell r="J36" t="str">
            <v>0.764</v>
          </cell>
          <cell r="K36" t="str">
            <v>0.7452</v>
          </cell>
          <cell r="L36" t="str">
            <v>0.8125</v>
          </cell>
          <cell r="M36" t="str">
            <v>0.8071</v>
          </cell>
          <cell r="N36" t="str">
            <v>0.7772</v>
          </cell>
        </row>
        <row r="37">
          <cell r="A37" t="str">
            <v>313001005845</v>
          </cell>
          <cell r="B37" t="str">
            <v>COL PILAR DEL SABER (ANTES JARD. INF. PIOLIN)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41</v>
          </cell>
          <cell r="H37" t="str">
            <v>40</v>
          </cell>
          <cell r="I37" t="str">
            <v>0.7895</v>
          </cell>
          <cell r="J37" t="str">
            <v>0.7557</v>
          </cell>
          <cell r="K37" t="str">
            <v>0.7576</v>
          </cell>
          <cell r="L37" t="str">
            <v>0.8004</v>
          </cell>
          <cell r="M37" t="str">
            <v>0.7755</v>
          </cell>
          <cell r="N37" t="str">
            <v>0.7758</v>
          </cell>
        </row>
        <row r="38">
          <cell r="A38" t="str">
            <v>313001007091</v>
          </cell>
          <cell r="B38" t="str">
            <v>COL. MODERNO DEL NORTE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344</v>
          </cell>
          <cell r="H38" t="str">
            <v>344</v>
          </cell>
          <cell r="I38" t="str">
            <v>0.7738</v>
          </cell>
          <cell r="J38" t="str">
            <v>0.7693</v>
          </cell>
          <cell r="K38" t="str">
            <v>0.7483</v>
          </cell>
          <cell r="L38" t="str">
            <v>0.8014</v>
          </cell>
          <cell r="M38" t="str">
            <v>0.7548</v>
          </cell>
          <cell r="N38" t="str">
            <v>0.7718</v>
          </cell>
        </row>
        <row r="39">
          <cell r="A39" t="str">
            <v>313001001165</v>
          </cell>
          <cell r="B39" t="str">
            <v>COL. EL CARMELO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</v>
          </cell>
          <cell r="G39" t="str">
            <v>44</v>
          </cell>
          <cell r="H39" t="str">
            <v>44</v>
          </cell>
          <cell r="I39" t="str">
            <v>0.7691</v>
          </cell>
          <cell r="J39" t="str">
            <v>0.7325</v>
          </cell>
          <cell r="K39" t="str">
            <v>0.7621</v>
          </cell>
          <cell r="L39" t="str">
            <v>0.791</v>
          </cell>
          <cell r="M39" t="str">
            <v>0.8184</v>
          </cell>
          <cell r="N39" t="str">
            <v>0.7679</v>
          </cell>
        </row>
        <row r="40">
          <cell r="A40" t="str">
            <v>313001001076</v>
          </cell>
          <cell r="B40" t="str">
            <v>COL. NTRA. SE?ORA DE LA CANDELARIA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</v>
          </cell>
          <cell r="G40" t="str">
            <v>196</v>
          </cell>
          <cell r="H40" t="str">
            <v>196</v>
          </cell>
          <cell r="I40" t="str">
            <v>0.7704</v>
          </cell>
          <cell r="J40" t="str">
            <v>0.7468</v>
          </cell>
          <cell r="K40" t="str">
            <v>0.7383</v>
          </cell>
          <cell r="L40" t="str">
            <v>0.8006</v>
          </cell>
          <cell r="M40" t="str">
            <v>0.7948</v>
          </cell>
          <cell r="N40" t="str">
            <v>0.7664</v>
          </cell>
        </row>
        <row r="41">
          <cell r="A41" t="str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259</v>
          </cell>
          <cell r="H41" t="str">
            <v>258</v>
          </cell>
          <cell r="I41" t="str">
            <v>0.7411</v>
          </cell>
          <cell r="J41" t="str">
            <v>0.731</v>
          </cell>
          <cell r="K41" t="str">
            <v>0.7519</v>
          </cell>
          <cell r="L41" t="str">
            <v>0.7795</v>
          </cell>
          <cell r="M41" t="str">
            <v>0.7339</v>
          </cell>
          <cell r="N41" t="str">
            <v>0.7496</v>
          </cell>
        </row>
        <row r="42">
          <cell r="A42" t="str">
            <v>313001008399</v>
          </cell>
          <cell r="B42" t="str">
            <v>CENTRO EDUCATIVO LAS PALMERAS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</v>
          </cell>
          <cell r="G42" t="str">
            <v>98</v>
          </cell>
          <cell r="H42" t="str">
            <v>98</v>
          </cell>
          <cell r="I42" t="str">
            <v>0.7709</v>
          </cell>
          <cell r="J42" t="str">
            <v>0.7372</v>
          </cell>
          <cell r="K42" t="str">
            <v>0.7227</v>
          </cell>
          <cell r="L42" t="str">
            <v>0.7734</v>
          </cell>
          <cell r="M42" t="str">
            <v>0.715</v>
          </cell>
          <cell r="N42" t="str">
            <v>0.7483</v>
          </cell>
        </row>
        <row r="43">
          <cell r="A43" t="str">
            <v>313001002251</v>
          </cell>
          <cell r="B43" t="str">
            <v>COL. NTRA. SRA. DE FATIMA DE LA POL NAL - Sede Única</v>
          </cell>
          <cell r="C43" t="str">
            <v>Establecimiento</v>
          </cell>
          <cell r="D43" t="str">
            <v>CARTAGENA DE INDIAS (BOLIVAR)</v>
          </cell>
          <cell r="E43" t="str">
            <v>OFICIAL</v>
          </cell>
          <cell r="F43" t="str">
            <v>A</v>
          </cell>
          <cell r="G43" t="str">
            <v>87</v>
          </cell>
          <cell r="H43" t="str">
            <v>87</v>
          </cell>
          <cell r="I43" t="str">
            <v>0.7348</v>
          </cell>
          <cell r="J43" t="str">
            <v>0.7227</v>
          </cell>
          <cell r="K43" t="str">
            <v>0.7356</v>
          </cell>
          <cell r="L43" t="str">
            <v>0.7833</v>
          </cell>
          <cell r="M43" t="str">
            <v>0.743</v>
          </cell>
          <cell r="N43" t="str">
            <v>0.744</v>
          </cell>
        </row>
        <row r="44">
          <cell r="A44" t="str">
            <v>113001003053</v>
          </cell>
          <cell r="B44" t="str">
            <v>INSTITUCION EDUCATIVA SOLEDAD ACOSTA DE SAMPER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1111</v>
          </cell>
          <cell r="H44" t="str">
            <v>1105</v>
          </cell>
          <cell r="I44" t="str">
            <v>0.7367</v>
          </cell>
          <cell r="J44" t="str">
            <v>0.7189</v>
          </cell>
          <cell r="K44" t="str">
            <v>0.7295</v>
          </cell>
          <cell r="L44" t="str">
            <v>0.7668</v>
          </cell>
          <cell r="M44" t="str">
            <v>0.7184</v>
          </cell>
          <cell r="N44" t="str">
            <v>0.7365</v>
          </cell>
        </row>
        <row r="45">
          <cell r="A45" t="str">
            <v>313001013279</v>
          </cell>
          <cell r="B45" t="str">
            <v>INSTITUTO SIGMUND FREUD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</v>
          </cell>
          <cell r="G45" t="str">
            <v>174</v>
          </cell>
          <cell r="H45" t="str">
            <v>173</v>
          </cell>
          <cell r="I45" t="str">
            <v>0.733</v>
          </cell>
          <cell r="J45" t="str">
            <v>0.722</v>
          </cell>
          <cell r="K45" t="str">
            <v>0.7054</v>
          </cell>
          <cell r="L45" t="str">
            <v>0.7584</v>
          </cell>
          <cell r="M45" t="str">
            <v>0.7494</v>
          </cell>
          <cell r="N45" t="str">
            <v>0.7312</v>
          </cell>
        </row>
        <row r="46">
          <cell r="A46" t="str">
            <v>313001029337</v>
          </cell>
          <cell r="B46" t="str">
            <v>COLEGIO GORETTI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78</v>
          </cell>
          <cell r="H46" t="str">
            <v>77</v>
          </cell>
          <cell r="I46" t="str">
            <v>0.703</v>
          </cell>
          <cell r="J46" t="str">
            <v>0.7126</v>
          </cell>
          <cell r="K46" t="str">
            <v>0.7172</v>
          </cell>
          <cell r="L46" t="str">
            <v>0.7699</v>
          </cell>
          <cell r="M46" t="str">
            <v>0.7522</v>
          </cell>
          <cell r="N46" t="str">
            <v>0.7277</v>
          </cell>
        </row>
        <row r="47">
          <cell r="A47" t="str">
            <v>313001002714</v>
          </cell>
          <cell r="B47" t="str">
            <v>INSTITUCION EDUCATIVA MARIA AUXILIADORA - Sede Única</v>
          </cell>
          <cell r="C47" t="str">
            <v>Establecimiento</v>
          </cell>
          <cell r="D47" t="str">
            <v>CARTAGENA DE INDIAS (BOLIVAR)</v>
          </cell>
          <cell r="E47" t="str">
            <v>OFICIAL</v>
          </cell>
          <cell r="F47" t="str">
            <v>B</v>
          </cell>
          <cell r="G47" t="str">
            <v>134</v>
          </cell>
          <cell r="H47" t="str">
            <v>134</v>
          </cell>
          <cell r="I47" t="str">
            <v>0.7204</v>
          </cell>
          <cell r="J47" t="str">
            <v>0.696</v>
          </cell>
          <cell r="K47" t="str">
            <v>0.6989</v>
          </cell>
          <cell r="L47" t="str">
            <v>0.7571</v>
          </cell>
          <cell r="M47" t="str">
            <v>0.7305</v>
          </cell>
          <cell r="N47" t="str">
            <v>0.719</v>
          </cell>
        </row>
        <row r="48">
          <cell r="A48" t="str">
            <v>113001001719</v>
          </cell>
          <cell r="B48" t="str">
            <v>INSTITUCION EDUCATIVA PROMOCION SOCIAL DE C/GENA.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B</v>
          </cell>
          <cell r="G48" t="str">
            <v>449</v>
          </cell>
          <cell r="H48" t="str">
            <v>444</v>
          </cell>
          <cell r="I48" t="str">
            <v>0.7287</v>
          </cell>
          <cell r="J48" t="str">
            <v>0.6997</v>
          </cell>
          <cell r="K48" t="str">
            <v>0.6924</v>
          </cell>
          <cell r="L48" t="str">
            <v>0.7553</v>
          </cell>
          <cell r="M48" t="str">
            <v>0.6922</v>
          </cell>
          <cell r="N48" t="str">
            <v>0.717</v>
          </cell>
        </row>
        <row r="49">
          <cell r="A49" t="str">
            <v>413001008024</v>
          </cell>
          <cell r="B49" t="str">
            <v>INST. EDUC. EL PARAISO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B</v>
          </cell>
          <cell r="G49" t="str">
            <v>20</v>
          </cell>
          <cell r="H49" t="str">
            <v>20</v>
          </cell>
          <cell r="I49" t="str">
            <v>0.7201</v>
          </cell>
          <cell r="J49" t="str">
            <v>0.6891</v>
          </cell>
          <cell r="K49" t="str">
            <v>0.6871</v>
          </cell>
          <cell r="L49" t="str">
            <v>0.7634</v>
          </cell>
          <cell r="M49" t="str">
            <v>0.7147</v>
          </cell>
          <cell r="N49" t="str">
            <v>0.7149</v>
          </cell>
        </row>
        <row r="50">
          <cell r="A50" t="str">
            <v>313001000568</v>
          </cell>
          <cell r="B50" t="str">
            <v>ESCUELAS PROFESIONALES SALESIANAS - Sede Única</v>
          </cell>
          <cell r="C50" t="str">
            <v>Establecimiento</v>
          </cell>
          <cell r="D50" t="str">
            <v>CARTAGENA DE INDIAS (BOLIVAR)</v>
          </cell>
          <cell r="E50" t="str">
            <v>OFICIAL</v>
          </cell>
          <cell r="F50" t="str">
            <v>B</v>
          </cell>
          <cell r="G50" t="str">
            <v>345</v>
          </cell>
          <cell r="H50" t="str">
            <v>344</v>
          </cell>
          <cell r="I50" t="str">
            <v>0.7303</v>
          </cell>
          <cell r="J50" t="str">
            <v>0.7065</v>
          </cell>
          <cell r="K50" t="str">
            <v>0.6785</v>
          </cell>
          <cell r="L50" t="str">
            <v>0.7505</v>
          </cell>
          <cell r="M50" t="str">
            <v>0.679</v>
          </cell>
          <cell r="N50" t="str">
            <v>0.7136</v>
          </cell>
        </row>
        <row r="51">
          <cell r="A51" t="str">
            <v>313001005411</v>
          </cell>
          <cell r="B51" t="str">
            <v>COLEGIO FERNANDEZ GUTIERREZ DE PIÑERES - Sede Única</v>
          </cell>
          <cell r="C51" t="str">
            <v>Establecimiento</v>
          </cell>
          <cell r="D51" t="str">
            <v>CARTAGENA DE INDIAS (BOLIVAR)</v>
          </cell>
          <cell r="E51" t="str">
            <v>NO OFICIAL</v>
          </cell>
          <cell r="F51" t="str">
            <v>B</v>
          </cell>
          <cell r="G51" t="str">
            <v>44</v>
          </cell>
          <cell r="H51" t="str">
            <v>44</v>
          </cell>
          <cell r="I51" t="str">
            <v>0.7091</v>
          </cell>
          <cell r="J51" t="str">
            <v>0.6842</v>
          </cell>
          <cell r="K51" t="str">
            <v>0.6971</v>
          </cell>
          <cell r="L51" t="str">
            <v>0.7358</v>
          </cell>
          <cell r="M51" t="str">
            <v>0.7968</v>
          </cell>
          <cell r="N51" t="str">
            <v>0.7135</v>
          </cell>
        </row>
        <row r="52">
          <cell r="A52" t="str">
            <v>313001005098</v>
          </cell>
          <cell r="B52" t="str">
            <v>COL. TRINITARIO - Sede Única</v>
          </cell>
          <cell r="C52" t="str">
            <v>Establecimiento</v>
          </cell>
          <cell r="D52" t="str">
            <v>CARTAGENA DE INDIAS (BOLIVAR)</v>
          </cell>
          <cell r="E52" t="str">
            <v>NO OFICIAL</v>
          </cell>
          <cell r="F52" t="str">
            <v>B</v>
          </cell>
          <cell r="G52" t="str">
            <v>227</v>
          </cell>
          <cell r="H52" t="str">
            <v>226</v>
          </cell>
          <cell r="I52" t="str">
            <v>0.7199</v>
          </cell>
          <cell r="J52" t="str">
            <v>0.6831</v>
          </cell>
          <cell r="K52" t="str">
            <v>0.691</v>
          </cell>
          <cell r="L52" t="str">
            <v>0.7518</v>
          </cell>
          <cell r="M52" t="str">
            <v>0.734</v>
          </cell>
          <cell r="N52" t="str">
            <v>0.7132</v>
          </cell>
        </row>
        <row r="53">
          <cell r="A53" t="str">
            <v>313001002340</v>
          </cell>
          <cell r="B53" t="str">
            <v>INST. COLOMBO BOLIVARIANO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B</v>
          </cell>
          <cell r="G53" t="str">
            <v>131</v>
          </cell>
          <cell r="H53" t="str">
            <v>130</v>
          </cell>
          <cell r="I53" t="str">
            <v>0.706</v>
          </cell>
          <cell r="J53" t="str">
            <v>0.6757</v>
          </cell>
          <cell r="K53" t="str">
            <v>0.6769</v>
          </cell>
          <cell r="L53" t="str">
            <v>0.7507</v>
          </cell>
          <cell r="M53" t="str">
            <v>0.7368</v>
          </cell>
          <cell r="N53" t="str">
            <v>0.705</v>
          </cell>
        </row>
        <row r="54">
          <cell r="A54" t="str">
            <v>113001003771</v>
          </cell>
          <cell r="B54" t="str">
            <v>INSTITUCION EDUCATIVA LAS GAVIOTAS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B</v>
          </cell>
          <cell r="G54" t="str">
            <v>357</v>
          </cell>
          <cell r="H54" t="str">
            <v>353</v>
          </cell>
          <cell r="I54" t="str">
            <v>0.7262</v>
          </cell>
          <cell r="J54" t="str">
            <v>0.697</v>
          </cell>
          <cell r="K54" t="str">
            <v>0.6641</v>
          </cell>
          <cell r="L54" t="str">
            <v>0.7357</v>
          </cell>
          <cell r="M54" t="str">
            <v>0.6844</v>
          </cell>
          <cell r="N54" t="str">
            <v>0.7041</v>
          </cell>
        </row>
        <row r="55">
          <cell r="A55" t="str">
            <v>413001007648</v>
          </cell>
          <cell r="B55" t="str">
            <v>COL. CAMINO DEL CORAL DE C/GENA.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B</v>
          </cell>
          <cell r="G55" t="str">
            <v>121</v>
          </cell>
          <cell r="H55" t="str">
            <v>120</v>
          </cell>
          <cell r="I55" t="str">
            <v>0.6935</v>
          </cell>
          <cell r="J55" t="str">
            <v>0.6663</v>
          </cell>
          <cell r="K55" t="str">
            <v>0.6831</v>
          </cell>
          <cell r="L55" t="str">
            <v>0.7677</v>
          </cell>
          <cell r="M55" t="str">
            <v>0.7149</v>
          </cell>
          <cell r="N55" t="str">
            <v>0.7036</v>
          </cell>
        </row>
        <row r="56">
          <cell r="A56" t="str">
            <v>313001005136</v>
          </cell>
          <cell r="B56" t="str">
            <v>COLEGIO CANADIENSE DE CARTAGENA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53</v>
          </cell>
          <cell r="H56" t="str">
            <v>52</v>
          </cell>
          <cell r="I56" t="str">
            <v>0.7044</v>
          </cell>
          <cell r="J56" t="str">
            <v>0.6731</v>
          </cell>
          <cell r="K56" t="str">
            <v>0.6765</v>
          </cell>
          <cell r="L56" t="str">
            <v>0.7301</v>
          </cell>
          <cell r="M56" t="str">
            <v>0.7792</v>
          </cell>
          <cell r="N56" t="str">
            <v>0.7024</v>
          </cell>
        </row>
        <row r="57">
          <cell r="A57" t="str">
            <v>113001013814</v>
          </cell>
          <cell r="B57" t="str">
            <v>INSTITUCION EDUCATIVA BERTHA GEDEON DE BALADI - Sede Única</v>
          </cell>
          <cell r="C57" t="str">
            <v>Establecimiento</v>
          </cell>
          <cell r="D57" t="str">
            <v>CARTAGENA DE INDIAS (BOLIVAR)</v>
          </cell>
          <cell r="E57" t="str">
            <v>OFICIAL</v>
          </cell>
          <cell r="F57" t="str">
            <v>B</v>
          </cell>
          <cell r="G57" t="str">
            <v>283</v>
          </cell>
          <cell r="H57" t="str">
            <v>281</v>
          </cell>
          <cell r="I57" t="str">
            <v>0.7243</v>
          </cell>
          <cell r="J57" t="str">
            <v>0.6794</v>
          </cell>
          <cell r="K57" t="str">
            <v>0.6675</v>
          </cell>
          <cell r="L57" t="str">
            <v>0.74</v>
          </cell>
          <cell r="M57" t="str">
            <v>0.6954</v>
          </cell>
          <cell r="N57" t="str">
            <v>0.7022</v>
          </cell>
        </row>
        <row r="58">
          <cell r="A58" t="str">
            <v>313001029680</v>
          </cell>
          <cell r="B58" t="str">
            <v>CENTRO EDUCATIVO INTEGRAL MODERNO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42</v>
          </cell>
          <cell r="H58" t="str">
            <v>41</v>
          </cell>
          <cell r="I58" t="str">
            <v>0.708</v>
          </cell>
          <cell r="J58" t="str">
            <v>0.6807</v>
          </cell>
          <cell r="K58" t="str">
            <v>0.6682</v>
          </cell>
          <cell r="L58" t="str">
            <v>0.738</v>
          </cell>
          <cell r="M58" t="str">
            <v>0.7112</v>
          </cell>
          <cell r="N58" t="str">
            <v>0.6997</v>
          </cell>
        </row>
        <row r="59">
          <cell r="A59" t="str">
            <v>113001002057</v>
          </cell>
          <cell r="B59" t="str">
            <v>INSTITUCION EDUCATIVA SOLEDAD ROMAN DE NU?EZ - Sede Única</v>
          </cell>
          <cell r="C59" t="str">
            <v>Establecimiento</v>
          </cell>
          <cell r="D59" t="str">
            <v>CARTAGENA DE INDIAS (BOLIVAR)</v>
          </cell>
          <cell r="E59" t="str">
            <v>OFICIAL</v>
          </cell>
          <cell r="F59" t="str">
            <v>B</v>
          </cell>
          <cell r="G59" t="str">
            <v>343</v>
          </cell>
          <cell r="H59" t="str">
            <v>338</v>
          </cell>
          <cell r="I59" t="str">
            <v>0.7107</v>
          </cell>
          <cell r="J59" t="str">
            <v>0.6905</v>
          </cell>
          <cell r="K59" t="str">
            <v>0.6595</v>
          </cell>
          <cell r="L59" t="str">
            <v>0.7367</v>
          </cell>
          <cell r="M59" t="str">
            <v>0.6925</v>
          </cell>
          <cell r="N59" t="str">
            <v>0.6988</v>
          </cell>
        </row>
        <row r="60">
          <cell r="A60" t="str">
            <v>313001012876</v>
          </cell>
          <cell r="B60" t="str">
            <v>CORPORACION EDUCATIVA INSTITUTO GUADALUPE 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B</v>
          </cell>
          <cell r="G60" t="str">
            <v>54</v>
          </cell>
          <cell r="H60" t="str">
            <v>53</v>
          </cell>
          <cell r="I60" t="str">
            <v>0.7001</v>
          </cell>
          <cell r="J60" t="str">
            <v>0.6641</v>
          </cell>
          <cell r="K60" t="str">
            <v>0.6682</v>
          </cell>
          <cell r="L60" t="str">
            <v>0.7448</v>
          </cell>
          <cell r="M60" t="str">
            <v>0.7271</v>
          </cell>
          <cell r="N60" t="str">
            <v>0.6968</v>
          </cell>
        </row>
        <row r="61">
          <cell r="A61" t="str">
            <v>113001003061</v>
          </cell>
          <cell r="B61" t="str">
            <v>INSTITUCION EDUCATIVA HERMANO ANTONIO RAMOS DE LA SALLE - Sede Única</v>
          </cell>
          <cell r="C61" t="str">
            <v>Establecimiento</v>
          </cell>
          <cell r="D61" t="str">
            <v>CARTAGENA DE INDIAS (BOLIVAR)</v>
          </cell>
          <cell r="E61" t="str">
            <v>OFICIAL</v>
          </cell>
          <cell r="F61" t="str">
            <v>B</v>
          </cell>
          <cell r="G61" t="str">
            <v>208</v>
          </cell>
          <cell r="H61" t="str">
            <v>208</v>
          </cell>
          <cell r="I61" t="str">
            <v>0.7036</v>
          </cell>
          <cell r="J61" t="str">
            <v>0.6625</v>
          </cell>
          <cell r="K61" t="str">
            <v>0.6642</v>
          </cell>
          <cell r="L61" t="str">
            <v>0.751</v>
          </cell>
          <cell r="M61" t="str">
            <v>0.7061</v>
          </cell>
          <cell r="N61" t="str">
            <v>0.6962</v>
          </cell>
        </row>
        <row r="62">
          <cell r="A62" t="str">
            <v>313001006337</v>
          </cell>
          <cell r="B62" t="str">
            <v>INST. EL LABRADOR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B</v>
          </cell>
          <cell r="G62" t="str">
            <v>191</v>
          </cell>
          <cell r="H62" t="str">
            <v>186</v>
          </cell>
          <cell r="I62" t="str">
            <v>0.7116</v>
          </cell>
          <cell r="J62" t="str">
            <v>0.6574</v>
          </cell>
          <cell r="K62" t="str">
            <v>0.6709</v>
          </cell>
          <cell r="L62" t="str">
            <v>0.7305</v>
          </cell>
          <cell r="M62" t="str">
            <v>0.7036</v>
          </cell>
          <cell r="N62" t="str">
            <v>0.6934</v>
          </cell>
        </row>
        <row r="63">
          <cell r="A63" t="str">
            <v>313001012892</v>
          </cell>
          <cell r="B63" t="str">
            <v>INST. DOCENTE DEL CARIBE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290</v>
          </cell>
          <cell r="H63" t="str">
            <v>278</v>
          </cell>
          <cell r="I63" t="str">
            <v>0.6926</v>
          </cell>
          <cell r="J63" t="str">
            <v>0.6679</v>
          </cell>
          <cell r="K63" t="str">
            <v>0.6735</v>
          </cell>
          <cell r="L63" t="str">
            <v>0.7286</v>
          </cell>
          <cell r="M63" t="str">
            <v>0.7046</v>
          </cell>
          <cell r="N63" t="str">
            <v>0.6917</v>
          </cell>
        </row>
        <row r="64">
          <cell r="A64" t="str">
            <v>313001003842</v>
          </cell>
          <cell r="B64" t="str">
            <v>COL. GONZALO JIMENEZ DE QUEZADA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89</v>
          </cell>
          <cell r="H64" t="str">
            <v>89</v>
          </cell>
          <cell r="I64" t="str">
            <v>0.6832</v>
          </cell>
          <cell r="J64" t="str">
            <v>0.6624</v>
          </cell>
          <cell r="K64" t="str">
            <v>0.6586</v>
          </cell>
          <cell r="L64" t="str">
            <v>0.7343</v>
          </cell>
          <cell r="M64" t="str">
            <v>0.7103</v>
          </cell>
          <cell r="N64" t="str">
            <v>0.6866</v>
          </cell>
        </row>
        <row r="65">
          <cell r="A65" t="str">
            <v>313001800599</v>
          </cell>
          <cell r="B65" t="str">
            <v>INSTITUTO CRISTOCENTRICO DEL CARIBE - Sede Única</v>
          </cell>
          <cell r="C65" t="str">
            <v>Establecimiento</v>
          </cell>
          <cell r="D65" t="str">
            <v>CARTAGENA DE INDIAS (BOLIVAR)</v>
          </cell>
          <cell r="E65" t="str">
            <v>NO OFICIAL</v>
          </cell>
          <cell r="F65" t="str">
            <v>B</v>
          </cell>
          <cell r="G65" t="str">
            <v>47</v>
          </cell>
          <cell r="H65" t="str">
            <v>47</v>
          </cell>
          <cell r="I65" t="str">
            <v>0.6859</v>
          </cell>
          <cell r="J65" t="str">
            <v>0.6494</v>
          </cell>
          <cell r="K65" t="str">
            <v>0.6806</v>
          </cell>
          <cell r="L65" t="str">
            <v>0.7265</v>
          </cell>
          <cell r="M65" t="str">
            <v>0.6916</v>
          </cell>
          <cell r="N65" t="str">
            <v>0.6861</v>
          </cell>
        </row>
        <row r="66">
          <cell r="A66" t="str">
            <v>313001027199</v>
          </cell>
          <cell r="B66" t="str">
            <v>COL. SUE?OS Y OPORTUNIDADES JESUS MAESTRO - Sede Única</v>
          </cell>
          <cell r="C66" t="str">
            <v>Establecimiento</v>
          </cell>
          <cell r="D66" t="str">
            <v>CARTAGENA DE INDIAS (BOLIVAR)</v>
          </cell>
          <cell r="E66" t="str">
            <v>OFICIAL</v>
          </cell>
          <cell r="F66" t="str">
            <v>B</v>
          </cell>
          <cell r="G66" t="str">
            <v>235</v>
          </cell>
          <cell r="H66" t="str">
            <v>233</v>
          </cell>
          <cell r="I66" t="str">
            <v>0.7133</v>
          </cell>
          <cell r="J66" t="str">
            <v>0.6697</v>
          </cell>
          <cell r="K66" t="str">
            <v>0.637</v>
          </cell>
          <cell r="L66" t="str">
            <v>0.715</v>
          </cell>
          <cell r="M66" t="str">
            <v>0.6314</v>
          </cell>
          <cell r="N66" t="str">
            <v>0.6797</v>
          </cell>
        </row>
        <row r="67">
          <cell r="A67" t="str">
            <v>113001002979</v>
          </cell>
          <cell r="B67" t="str">
            <v>INSTITUCION EDUCATIVA LA MILAGROSA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97</v>
          </cell>
          <cell r="H67" t="str">
            <v>96</v>
          </cell>
          <cell r="I67" t="str">
            <v>0.6956</v>
          </cell>
          <cell r="J67" t="str">
            <v>0.6449</v>
          </cell>
          <cell r="K67" t="str">
            <v>0.6646</v>
          </cell>
          <cell r="L67" t="str">
            <v>0.7077</v>
          </cell>
          <cell r="M67" t="str">
            <v>0.6723</v>
          </cell>
          <cell r="N67" t="str">
            <v>0.6778</v>
          </cell>
        </row>
        <row r="68">
          <cell r="A68" t="str">
            <v>113001008268</v>
          </cell>
          <cell r="B68" t="str">
            <v>INSTITUCION EDUCATIVA MARIA CANO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87</v>
          </cell>
          <cell r="H68" t="str">
            <v>85</v>
          </cell>
          <cell r="I68" t="str">
            <v>0.6971</v>
          </cell>
          <cell r="J68" t="str">
            <v>0.6477</v>
          </cell>
          <cell r="K68" t="str">
            <v>0.6606</v>
          </cell>
          <cell r="L68" t="str">
            <v>0.7139</v>
          </cell>
          <cell r="M68" t="str">
            <v>0.6535</v>
          </cell>
          <cell r="N68" t="str">
            <v>0.6778</v>
          </cell>
        </row>
        <row r="69">
          <cell r="A69" t="str">
            <v>113001029893</v>
          </cell>
          <cell r="B69" t="str">
            <v>I.E. ROSEDAL - Sede Única</v>
          </cell>
          <cell r="C69" t="str">
            <v>Establecimiento</v>
          </cell>
          <cell r="D69" t="str">
            <v>CARTAGENA DE INDIAS (BOLIVAR)</v>
          </cell>
          <cell r="E69" t="str">
            <v>OFICIAL</v>
          </cell>
          <cell r="F69" t="str">
            <v>B</v>
          </cell>
          <cell r="G69" t="str">
            <v>276</v>
          </cell>
          <cell r="H69" t="str">
            <v>274</v>
          </cell>
          <cell r="I69" t="str">
            <v>0.6988</v>
          </cell>
          <cell r="J69" t="str">
            <v>0.6476</v>
          </cell>
          <cell r="K69" t="str">
            <v>0.6321</v>
          </cell>
          <cell r="L69" t="str">
            <v>0.7306</v>
          </cell>
          <cell r="M69" t="str">
            <v>0.6826</v>
          </cell>
          <cell r="N69" t="str">
            <v>0.6777</v>
          </cell>
        </row>
        <row r="70">
          <cell r="A70" t="str">
            <v>313001001181</v>
          </cell>
          <cell r="B70" t="str">
            <v>COL. NTRA. SRA. DE LA CONSOLATA - Sede Única</v>
          </cell>
          <cell r="C70" t="str">
            <v>Establecimiento</v>
          </cell>
          <cell r="D70" t="str">
            <v>CARTAGENA DE INDIAS (BOLIVAR)</v>
          </cell>
          <cell r="E70" t="str">
            <v>OFICIAL</v>
          </cell>
          <cell r="F70" t="str">
            <v>B</v>
          </cell>
          <cell r="G70" t="str">
            <v>478</v>
          </cell>
          <cell r="H70" t="str">
            <v>477</v>
          </cell>
          <cell r="I70" t="str">
            <v>0.6928</v>
          </cell>
          <cell r="J70" t="str">
            <v>0.6493</v>
          </cell>
          <cell r="K70" t="str">
            <v>0.6402</v>
          </cell>
          <cell r="L70" t="str">
            <v>0.7248</v>
          </cell>
          <cell r="M70" t="str">
            <v>0.6639</v>
          </cell>
          <cell r="N70" t="str">
            <v>0.6758</v>
          </cell>
        </row>
        <row r="71">
          <cell r="A71" t="str">
            <v>313001002307</v>
          </cell>
          <cell r="B71" t="str">
            <v>COL. ADVENTISTA DE C/GENA. - Sede Única</v>
          </cell>
          <cell r="C71" t="str">
            <v>Establecimiento</v>
          </cell>
          <cell r="D71" t="str">
            <v>CARTAGENA DE INDIAS (BOLIVAR)</v>
          </cell>
          <cell r="E71" t="str">
            <v>NO OFICIAL</v>
          </cell>
          <cell r="F71" t="str">
            <v>B</v>
          </cell>
          <cell r="G71" t="str">
            <v>87</v>
          </cell>
          <cell r="H71" t="str">
            <v>84</v>
          </cell>
          <cell r="I71" t="str">
            <v>0.6784</v>
          </cell>
          <cell r="J71" t="str">
            <v>0.6495</v>
          </cell>
          <cell r="K71" t="str">
            <v>0.6447</v>
          </cell>
          <cell r="L71" t="str">
            <v>0.7329</v>
          </cell>
          <cell r="M71" t="str">
            <v>0.6653</v>
          </cell>
          <cell r="N71" t="str">
            <v>0.6755</v>
          </cell>
        </row>
        <row r="72">
          <cell r="A72" t="str">
            <v>313001007619</v>
          </cell>
          <cell r="B72" t="str">
            <v>CORPORACION INST. EDUC. DEL SOCORRO - Sede Única</v>
          </cell>
          <cell r="C72" t="str">
            <v>Establecimiento</v>
          </cell>
          <cell r="D72" t="str">
            <v>CARTAGENA DE INDIAS (BOLIVAR)</v>
          </cell>
          <cell r="E72" t="str">
            <v>NO OFICIAL</v>
          </cell>
          <cell r="F72" t="str">
            <v>B</v>
          </cell>
          <cell r="G72" t="str">
            <v>55</v>
          </cell>
          <cell r="H72" t="str">
            <v>55</v>
          </cell>
          <cell r="I72" t="str">
            <v>0.6779</v>
          </cell>
          <cell r="J72" t="str">
            <v>0.6507</v>
          </cell>
          <cell r="K72" t="str">
            <v>0.6341</v>
          </cell>
          <cell r="L72" t="str">
            <v>0.7259</v>
          </cell>
          <cell r="M72" t="str">
            <v>0.688</v>
          </cell>
          <cell r="N72" t="str">
            <v>0.6734</v>
          </cell>
        </row>
        <row r="73">
          <cell r="A73" t="str">
            <v>313001006701</v>
          </cell>
          <cell r="B73" t="str">
            <v>COL. MILITAR ALMIRANTE COLON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1715</v>
          </cell>
          <cell r="H73" t="str">
            <v>1702</v>
          </cell>
          <cell r="I73" t="str">
            <v>0.6844</v>
          </cell>
          <cell r="J73" t="str">
            <v>0.6527</v>
          </cell>
          <cell r="K73" t="str">
            <v>0.6405</v>
          </cell>
          <cell r="L73" t="str">
            <v>0.7196</v>
          </cell>
          <cell r="M73" t="str">
            <v>0.6615</v>
          </cell>
          <cell r="N73" t="str">
            <v>0.6733</v>
          </cell>
        </row>
        <row r="74">
          <cell r="A74" t="str">
            <v>313001013163</v>
          </cell>
          <cell r="B74" t="str">
            <v>COLEGIO LA ENSEÑANZA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146</v>
          </cell>
          <cell r="H74" t="str">
            <v>143</v>
          </cell>
          <cell r="I74" t="str">
            <v>0.6686</v>
          </cell>
          <cell r="J74" t="str">
            <v>0.6443</v>
          </cell>
          <cell r="K74" t="str">
            <v>0.6434</v>
          </cell>
          <cell r="L74" t="str">
            <v>0.7266</v>
          </cell>
          <cell r="M74" t="str">
            <v>0.6987</v>
          </cell>
          <cell r="N74" t="str">
            <v>0.6729</v>
          </cell>
        </row>
        <row r="75">
          <cell r="A75" t="str">
            <v>113001006800</v>
          </cell>
          <cell r="B75" t="str">
            <v>INSTITUCION EDUCATIVA 20 DE JULIO - Sede Única</v>
          </cell>
          <cell r="C75" t="str">
            <v>Establecimiento</v>
          </cell>
          <cell r="D75" t="str">
            <v>CARTAGENA DE INDIAS (BOLIVAR)</v>
          </cell>
          <cell r="E75" t="str">
            <v>OFICIAL</v>
          </cell>
          <cell r="F75" t="str">
            <v>B</v>
          </cell>
          <cell r="G75" t="str">
            <v>166</v>
          </cell>
          <cell r="H75" t="str">
            <v>164</v>
          </cell>
          <cell r="I75" t="str">
            <v>0.6771</v>
          </cell>
          <cell r="J75" t="str">
            <v>0.6534</v>
          </cell>
          <cell r="K75" t="str">
            <v>0.6579</v>
          </cell>
          <cell r="L75" t="str">
            <v>0.7189</v>
          </cell>
          <cell r="M75" t="str">
            <v>0.6052</v>
          </cell>
          <cell r="N75" t="str">
            <v>0.6713</v>
          </cell>
        </row>
        <row r="76">
          <cell r="A76" t="str">
            <v>313001008518</v>
          </cell>
          <cell r="B76" t="str">
            <v>CORP EDUCATIVA MADDOX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165</v>
          </cell>
          <cell r="H76" t="str">
            <v>164</v>
          </cell>
          <cell r="I76" t="str">
            <v>0.6607</v>
          </cell>
          <cell r="J76" t="str">
            <v>0.6567</v>
          </cell>
          <cell r="K76" t="str">
            <v>0.6478</v>
          </cell>
          <cell r="L76" t="str">
            <v>0.7281</v>
          </cell>
          <cell r="M76" t="str">
            <v>0.6454</v>
          </cell>
          <cell r="N76" t="str">
            <v>0.6712</v>
          </cell>
        </row>
        <row r="77">
          <cell r="A77" t="str">
            <v>313001013571</v>
          </cell>
          <cell r="B77" t="str">
            <v>CENT. EDUC. Y COMUNITARIO NELSON MANDELA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C</v>
          </cell>
          <cell r="G77" t="str">
            <v>52</v>
          </cell>
          <cell r="H77" t="str">
            <v>52</v>
          </cell>
          <cell r="I77" t="str">
            <v>0.6957</v>
          </cell>
          <cell r="J77" t="str">
            <v>0.6411</v>
          </cell>
          <cell r="K77" t="str">
            <v>0.6381</v>
          </cell>
          <cell r="L77" t="str">
            <v>0.7007</v>
          </cell>
          <cell r="M77" t="str">
            <v>0.6575</v>
          </cell>
          <cell r="N77" t="str">
            <v>0.668</v>
          </cell>
        </row>
        <row r="78">
          <cell r="A78" t="str">
            <v>113001000348</v>
          </cell>
          <cell r="B78" t="str">
            <v>INSTITUCION EDUCATIVA AMBIENTALISTA DE CARTAGENA - Sede Única</v>
          </cell>
          <cell r="C78" t="str">
            <v>Establecimiento</v>
          </cell>
          <cell r="D78" t="str">
            <v>CARTAGENA DE INDIAS (BOLIVAR)</v>
          </cell>
          <cell r="E78" t="str">
            <v>OFICIAL</v>
          </cell>
          <cell r="F78" t="str">
            <v>C</v>
          </cell>
          <cell r="G78" t="str">
            <v>402</v>
          </cell>
          <cell r="H78" t="str">
            <v>395</v>
          </cell>
          <cell r="I78" t="str">
            <v>0.6691</v>
          </cell>
          <cell r="J78" t="str">
            <v>0.6604</v>
          </cell>
          <cell r="K78" t="str">
            <v>0.6401</v>
          </cell>
          <cell r="L78" t="str">
            <v>0.7096</v>
          </cell>
          <cell r="M78" t="str">
            <v>0.6277</v>
          </cell>
          <cell r="N78" t="str">
            <v>0.6666</v>
          </cell>
        </row>
        <row r="79">
          <cell r="A79" t="str">
            <v>313001008526</v>
          </cell>
          <cell r="B79" t="str">
            <v>INST. SAN ISIDRO LABRADOR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C</v>
          </cell>
          <cell r="G79" t="str">
            <v>140</v>
          </cell>
          <cell r="H79" t="str">
            <v>139</v>
          </cell>
          <cell r="I79" t="str">
            <v>0.6769</v>
          </cell>
          <cell r="J79" t="str">
            <v>0.6454</v>
          </cell>
          <cell r="K79" t="str">
            <v>0.6356</v>
          </cell>
          <cell r="L79" t="str">
            <v>0.7113</v>
          </cell>
          <cell r="M79" t="str">
            <v>0.647</v>
          </cell>
          <cell r="N79" t="str">
            <v>0.6657</v>
          </cell>
        </row>
        <row r="80">
          <cell r="A80" t="str">
            <v>113001001484</v>
          </cell>
          <cell r="B80" t="str">
            <v>INSTITUCION EDUCATIVA MERCEDES ABREGO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C</v>
          </cell>
          <cell r="G80" t="str">
            <v>579</v>
          </cell>
          <cell r="H80" t="str">
            <v>563</v>
          </cell>
          <cell r="I80" t="str">
            <v>0.6801</v>
          </cell>
          <cell r="J80" t="str">
            <v>0.637</v>
          </cell>
          <cell r="K80" t="str">
            <v>0.6353</v>
          </cell>
          <cell r="L80" t="str">
            <v>0.7099</v>
          </cell>
          <cell r="M80" t="str">
            <v>0.647</v>
          </cell>
          <cell r="N80" t="str">
            <v>0.6641</v>
          </cell>
        </row>
        <row r="81">
          <cell r="A81" t="str">
            <v>313001006639</v>
          </cell>
          <cell r="B81" t="str">
            <v>INST. SOLEDAD VIVES DE JOLI (ANTES J. I LOS CAPULLITOS)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C</v>
          </cell>
          <cell r="G81" t="str">
            <v>94</v>
          </cell>
          <cell r="H81" t="str">
            <v>94</v>
          </cell>
          <cell r="I81" t="str">
            <v>0.6896</v>
          </cell>
          <cell r="J81" t="str">
            <v>0.6423</v>
          </cell>
          <cell r="K81" t="str">
            <v>0.6097</v>
          </cell>
          <cell r="L81" t="str">
            <v>0.7165</v>
          </cell>
          <cell r="M81" t="str">
            <v>0.644</v>
          </cell>
          <cell r="N81" t="str">
            <v>0.663</v>
          </cell>
        </row>
        <row r="82">
          <cell r="A82" t="str">
            <v>313001001211</v>
          </cell>
          <cell r="B82" t="str">
            <v>INST. CARTAGENA. DEL MAR - Sede Única</v>
          </cell>
          <cell r="C82" t="str">
            <v>Establecimiento</v>
          </cell>
          <cell r="D82" t="str">
            <v>CARTAGENA DE INDIAS (BOLIVAR)</v>
          </cell>
          <cell r="E82" t="str">
            <v>NO OFICIAL</v>
          </cell>
          <cell r="F82" t="str">
            <v>C</v>
          </cell>
          <cell r="G82" t="str">
            <v>156</v>
          </cell>
          <cell r="H82" t="str">
            <v>145</v>
          </cell>
          <cell r="I82" t="str">
            <v>0.6611</v>
          </cell>
          <cell r="J82" t="str">
            <v>0.6498</v>
          </cell>
          <cell r="K82" t="str">
            <v>0.6341</v>
          </cell>
          <cell r="L82" t="str">
            <v>0.7011</v>
          </cell>
          <cell r="M82" t="str">
            <v>0.6561</v>
          </cell>
          <cell r="N82" t="str">
            <v>0.6611</v>
          </cell>
        </row>
        <row r="83">
          <cell r="A83" t="str">
            <v>313001000142</v>
          </cell>
          <cell r="B83" t="str">
            <v>INST. MADRE TERESA DE CALCUTA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55</v>
          </cell>
          <cell r="H83" t="str">
            <v>54</v>
          </cell>
          <cell r="I83" t="str">
            <v>0.6695</v>
          </cell>
          <cell r="J83" t="str">
            <v>0.6406</v>
          </cell>
          <cell r="K83" t="str">
            <v>0.6301</v>
          </cell>
          <cell r="L83" t="str">
            <v>0.708</v>
          </cell>
          <cell r="M83" t="str">
            <v>0.6466</v>
          </cell>
          <cell r="N83" t="str">
            <v>0.6609</v>
          </cell>
        </row>
        <row r="84">
          <cell r="A84" t="str">
            <v>313001007040</v>
          </cell>
          <cell r="B84" t="str">
            <v>COL. MARIA MONTESORRI - Sede Única</v>
          </cell>
          <cell r="C84" t="str">
            <v>Establecimiento</v>
          </cell>
          <cell r="D84" t="str">
            <v>CARTAGENA DE INDIAS (BOLIVAR)</v>
          </cell>
          <cell r="E84" t="str">
            <v>NO OFICIAL</v>
          </cell>
          <cell r="F84" t="str">
            <v>C</v>
          </cell>
          <cell r="G84" t="str">
            <v>65</v>
          </cell>
          <cell r="H84" t="str">
            <v>65</v>
          </cell>
          <cell r="I84" t="str">
            <v>0.6779</v>
          </cell>
          <cell r="J84" t="str">
            <v>0.6293</v>
          </cell>
          <cell r="K84" t="str">
            <v>0.6269</v>
          </cell>
          <cell r="L84" t="str">
            <v>0.7094</v>
          </cell>
          <cell r="M84" t="str">
            <v>0.6479</v>
          </cell>
          <cell r="N84" t="str">
            <v>0.6599</v>
          </cell>
        </row>
        <row r="85">
          <cell r="A85" t="str">
            <v>313001028843</v>
          </cell>
          <cell r="B85" t="str">
            <v>COLEGIO JUAN PABLO II - Sede Única</v>
          </cell>
          <cell r="C85" t="str">
            <v>Establecimiento</v>
          </cell>
          <cell r="D85" t="str">
            <v>CARTAGENA DE INDIAS (BOLIVAR)</v>
          </cell>
          <cell r="E85" t="str">
            <v>NO OFICIAL</v>
          </cell>
          <cell r="F85" t="str">
            <v>C</v>
          </cell>
          <cell r="G85" t="str">
            <v>109</v>
          </cell>
          <cell r="H85" t="str">
            <v>108</v>
          </cell>
          <cell r="I85" t="str">
            <v>0.6704</v>
          </cell>
          <cell r="J85" t="str">
            <v>0.6351</v>
          </cell>
          <cell r="K85" t="str">
            <v>0.6303</v>
          </cell>
          <cell r="L85" t="str">
            <v>0.7001</v>
          </cell>
          <cell r="M85" t="str">
            <v>0.6591</v>
          </cell>
          <cell r="N85" t="str">
            <v>0.659</v>
          </cell>
        </row>
        <row r="86">
          <cell r="A86" t="str">
            <v>113001012508</v>
          </cell>
          <cell r="B86" t="str">
            <v>ESCUELA NORMAL SUPERIOR DE CARTAGENA DE INDIAS - Sede Única</v>
          </cell>
          <cell r="C86" t="str">
            <v>Establecimiento</v>
          </cell>
          <cell r="D86" t="str">
            <v>CARTAGENA DE INDIAS (BOLIVAR)</v>
          </cell>
          <cell r="E86" t="str">
            <v>OFICIAL</v>
          </cell>
          <cell r="F86" t="str">
            <v>C</v>
          </cell>
          <cell r="G86" t="str">
            <v>351</v>
          </cell>
          <cell r="H86" t="str">
            <v>349</v>
          </cell>
          <cell r="I86" t="str">
            <v>0.6488</v>
          </cell>
          <cell r="J86" t="str">
            <v>0.6398</v>
          </cell>
          <cell r="K86" t="str">
            <v>0.6446</v>
          </cell>
          <cell r="L86" t="str">
            <v>0.7076</v>
          </cell>
          <cell r="M86" t="str">
            <v>0.6336</v>
          </cell>
          <cell r="N86" t="str">
            <v>0.6582</v>
          </cell>
        </row>
        <row r="87">
          <cell r="A87" t="str">
            <v>313001029981</v>
          </cell>
          <cell r="B87" t="str">
            <v>COLEGIO JOSÉ MARÍA GARCÍA TOLEDO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56</v>
          </cell>
          <cell r="H87" t="str">
            <v>56</v>
          </cell>
          <cell r="I87" t="str">
            <v>0.6752</v>
          </cell>
          <cell r="J87" t="str">
            <v>0.6387</v>
          </cell>
          <cell r="K87" t="str">
            <v>0.6134</v>
          </cell>
          <cell r="L87" t="str">
            <v>0.7123</v>
          </cell>
          <cell r="M87" t="str">
            <v>0.6286</v>
          </cell>
          <cell r="N87" t="str">
            <v>0.6575</v>
          </cell>
        </row>
        <row r="88">
          <cell r="A88" t="str">
            <v>313001027351</v>
          </cell>
          <cell r="B88" t="str">
            <v>COL. SAN  RAFAEL  ARCANGEL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67</v>
          </cell>
          <cell r="H88" t="str">
            <v>67</v>
          </cell>
          <cell r="I88" t="str">
            <v>0.6659</v>
          </cell>
          <cell r="J88" t="str">
            <v>0.6219</v>
          </cell>
          <cell r="K88" t="str">
            <v>0.6297</v>
          </cell>
          <cell r="L88" t="str">
            <v>0.7158</v>
          </cell>
          <cell r="M88" t="str">
            <v>0.6414</v>
          </cell>
          <cell r="N88" t="str">
            <v>0.657</v>
          </cell>
        </row>
        <row r="89">
          <cell r="A89" t="str">
            <v>113001002626</v>
          </cell>
          <cell r="B89" t="str">
            <v>INSTITUCION EDUCATIVA OLGA GONZALEZ ARRAUT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129</v>
          </cell>
          <cell r="H89" t="str">
            <v>128</v>
          </cell>
          <cell r="I89" t="str">
            <v>0.655</v>
          </cell>
          <cell r="J89" t="str">
            <v>0.6294</v>
          </cell>
          <cell r="K89" t="str">
            <v>0.6161</v>
          </cell>
          <cell r="L89" t="str">
            <v>0.7204</v>
          </cell>
          <cell r="M89" t="str">
            <v>0.6116</v>
          </cell>
          <cell r="N89" t="str">
            <v>0.6519</v>
          </cell>
        </row>
        <row r="90">
          <cell r="A90" t="str">
            <v>113001000771</v>
          </cell>
          <cell r="B90" t="str">
            <v>INSTITUCION EDUCATIVA CAMILO TORRES DEL POZON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382</v>
          </cell>
          <cell r="H90" t="str">
            <v>375</v>
          </cell>
          <cell r="I90" t="str">
            <v>0.66</v>
          </cell>
          <cell r="J90" t="str">
            <v>0.6319</v>
          </cell>
          <cell r="K90" t="str">
            <v>0.6111</v>
          </cell>
          <cell r="L90" t="str">
            <v>0.6927</v>
          </cell>
          <cell r="M90" t="str">
            <v>0.6183</v>
          </cell>
          <cell r="N90" t="str">
            <v>0.6466</v>
          </cell>
        </row>
        <row r="91">
          <cell r="A91" t="str">
            <v>113001003274</v>
          </cell>
          <cell r="B91" t="str">
            <v>INSTITUCION EDUCATIVA JOSE MANUEL RODRIGUEZ TORICES - Sede Única</v>
          </cell>
          <cell r="C91" t="str">
            <v>Establecimiento</v>
          </cell>
          <cell r="D91" t="str">
            <v>CARTAGENA DE INDIAS (BOLIVAR)</v>
          </cell>
          <cell r="E91" t="str">
            <v>OFICIAL</v>
          </cell>
          <cell r="F91" t="str">
            <v>C</v>
          </cell>
          <cell r="G91" t="str">
            <v>796</v>
          </cell>
          <cell r="H91" t="str">
            <v>743</v>
          </cell>
          <cell r="I91" t="str">
            <v>0.6668</v>
          </cell>
          <cell r="J91" t="str">
            <v>0.6249</v>
          </cell>
          <cell r="K91" t="str">
            <v>0.6052</v>
          </cell>
          <cell r="L91" t="str">
            <v>0.6894</v>
          </cell>
          <cell r="M91" t="str">
            <v>0.634</v>
          </cell>
          <cell r="N91" t="str">
            <v>0.6456</v>
          </cell>
        </row>
        <row r="92">
          <cell r="A92" t="str">
            <v>113001000721</v>
          </cell>
          <cell r="B92" t="str">
            <v>INSTITUCION EDUCATIVA LUIS CARLOS LOPEZ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C</v>
          </cell>
          <cell r="G92" t="str">
            <v>301</v>
          </cell>
          <cell r="H92" t="str">
            <v>295</v>
          </cell>
          <cell r="I92" t="str">
            <v>0.6534</v>
          </cell>
          <cell r="J92" t="str">
            <v>0.6241</v>
          </cell>
          <cell r="K92" t="str">
            <v>0.5982</v>
          </cell>
          <cell r="L92" t="str">
            <v>0.6913</v>
          </cell>
          <cell r="M92" t="str">
            <v>0.6668</v>
          </cell>
          <cell r="N92" t="str">
            <v>0.6437</v>
          </cell>
        </row>
        <row r="93">
          <cell r="A93" t="str">
            <v>113001012788</v>
          </cell>
          <cell r="B93" t="str">
            <v>INSTITUCION EDUCATIVA CIUDAD DE TUNJA - Sede Única</v>
          </cell>
          <cell r="C93" t="str">
            <v>Establecimiento</v>
          </cell>
          <cell r="D93" t="str">
            <v>CARTAGENA DE INDIAS (BOLIVAR)</v>
          </cell>
          <cell r="E93" t="str">
            <v>OFICIAL</v>
          </cell>
          <cell r="F93" t="str">
            <v>C</v>
          </cell>
          <cell r="G93" t="str">
            <v>153</v>
          </cell>
          <cell r="H93" t="str">
            <v>152</v>
          </cell>
          <cell r="I93" t="str">
            <v>0.6774</v>
          </cell>
          <cell r="J93" t="str">
            <v>0.6387</v>
          </cell>
          <cell r="K93" t="str">
            <v>0.5855</v>
          </cell>
          <cell r="L93" t="str">
            <v>0.6822</v>
          </cell>
          <cell r="M93" t="str">
            <v>0.6085</v>
          </cell>
          <cell r="N93" t="str">
            <v>0.6431</v>
          </cell>
        </row>
        <row r="94">
          <cell r="A94" t="str">
            <v>113001007857</v>
          </cell>
          <cell r="B94" t="str">
            <v>INSTITUCION EDUCATIVA LA LIBERTAD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213</v>
          </cell>
          <cell r="H94" t="str">
            <v>209</v>
          </cell>
          <cell r="I94" t="str">
            <v>0.6412</v>
          </cell>
          <cell r="J94" t="str">
            <v>0.6384</v>
          </cell>
          <cell r="K94" t="str">
            <v>0.6022</v>
          </cell>
          <cell r="L94" t="str">
            <v>0.6858</v>
          </cell>
          <cell r="M94" t="str">
            <v>0.6189</v>
          </cell>
          <cell r="N94" t="str">
            <v>0.6401</v>
          </cell>
        </row>
        <row r="95">
          <cell r="A95" t="str">
            <v>313001028985</v>
          </cell>
          <cell r="B95" t="str">
            <v>COLEGIO DIOS ES AMOR -SEDE CARTAGENA - Sede Única</v>
          </cell>
          <cell r="C95" t="str">
            <v>Establecimiento</v>
          </cell>
          <cell r="D95" t="str">
            <v>CARTAGENA DE INDIAS (BOLIVAR)</v>
          </cell>
          <cell r="E95" t="str">
            <v>NO OFICIAL</v>
          </cell>
          <cell r="F95" t="str">
            <v>C</v>
          </cell>
          <cell r="G95" t="str">
            <v>96</v>
          </cell>
          <cell r="H95" t="str">
            <v>94</v>
          </cell>
          <cell r="I95" t="str">
            <v>0.6402</v>
          </cell>
          <cell r="J95" t="str">
            <v>0.6105</v>
          </cell>
          <cell r="K95" t="str">
            <v>0.6035</v>
          </cell>
          <cell r="L95" t="str">
            <v>0.7079</v>
          </cell>
          <cell r="M95" t="str">
            <v>0.618</v>
          </cell>
          <cell r="N95" t="str">
            <v>0.6388</v>
          </cell>
        </row>
        <row r="96">
          <cell r="A96" t="str">
            <v>113001001336</v>
          </cell>
          <cell r="B96" t="str">
            <v>INSTITUCION EDUCATIVA JOHN F KENNEDY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350</v>
          </cell>
          <cell r="H96" t="str">
            <v>345</v>
          </cell>
          <cell r="I96" t="str">
            <v>0.6576</v>
          </cell>
          <cell r="J96" t="str">
            <v>0.6193</v>
          </cell>
          <cell r="K96" t="str">
            <v>0.6009</v>
          </cell>
          <cell r="L96" t="str">
            <v>0.6902</v>
          </cell>
          <cell r="M96" t="str">
            <v>0.5992</v>
          </cell>
          <cell r="N96" t="str">
            <v>0.6387</v>
          </cell>
        </row>
        <row r="97">
          <cell r="A97" t="str">
            <v>313001006281</v>
          </cell>
          <cell r="B97" t="str">
            <v>CORP. COL. AMOR A BOLIVAR - Sede Única</v>
          </cell>
          <cell r="C97" t="str">
            <v>Establecimiento</v>
          </cell>
          <cell r="D97" t="str">
            <v>CARTAGENA DE INDIAS (BOLIVAR)</v>
          </cell>
          <cell r="E97" t="str">
            <v>NO OFICIAL</v>
          </cell>
          <cell r="F97" t="str">
            <v>C</v>
          </cell>
          <cell r="G97" t="str">
            <v>72</v>
          </cell>
          <cell r="H97" t="str">
            <v>71</v>
          </cell>
          <cell r="I97" t="str">
            <v>0.6646</v>
          </cell>
          <cell r="J97" t="str">
            <v>0.61</v>
          </cell>
          <cell r="K97" t="str">
            <v>0.5965</v>
          </cell>
          <cell r="L97" t="str">
            <v>0.6871</v>
          </cell>
          <cell r="M97" t="str">
            <v>0.6293</v>
          </cell>
          <cell r="N97" t="str">
            <v>0.6387</v>
          </cell>
        </row>
        <row r="98">
          <cell r="A98" t="str">
            <v>313001008381</v>
          </cell>
          <cell r="B98" t="str">
            <v>CENT. DE ENSEÑANZA HIJOS DE BOLIVAR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44</v>
          </cell>
          <cell r="H98" t="str">
            <v>44</v>
          </cell>
          <cell r="I98" t="str">
            <v>0.6361</v>
          </cell>
          <cell r="J98" t="str">
            <v>0.6267</v>
          </cell>
          <cell r="K98" t="str">
            <v>0.6146</v>
          </cell>
          <cell r="L98" t="str">
            <v>0.6829</v>
          </cell>
          <cell r="M98" t="str">
            <v>0.6145</v>
          </cell>
          <cell r="N98" t="str">
            <v>0.6381</v>
          </cell>
        </row>
        <row r="99">
          <cell r="A99" t="str">
            <v>113001001972</v>
          </cell>
          <cell r="B99" t="str">
            <v>INSTITUCION EDUCATIVA SEMINARIO - Sede Única</v>
          </cell>
          <cell r="C99" t="str">
            <v>Establecimiento</v>
          </cell>
          <cell r="D99" t="str">
            <v>CARTAGENA DE INDIAS (BOLIVAR)</v>
          </cell>
          <cell r="E99" t="str">
            <v>OFICIAL</v>
          </cell>
          <cell r="F99" t="str">
            <v>C</v>
          </cell>
          <cell r="G99" t="str">
            <v>548</v>
          </cell>
          <cell r="H99" t="str">
            <v>538</v>
          </cell>
          <cell r="I99" t="str">
            <v>0.6502</v>
          </cell>
          <cell r="J99" t="str">
            <v>0.6208</v>
          </cell>
          <cell r="K99" t="str">
            <v>0.5976</v>
          </cell>
          <cell r="L99" t="str">
            <v>0.6827</v>
          </cell>
          <cell r="M99" t="str">
            <v>0.6266</v>
          </cell>
          <cell r="N99" t="str">
            <v>0.637</v>
          </cell>
        </row>
        <row r="100">
          <cell r="A100" t="str">
            <v>113001000321</v>
          </cell>
          <cell r="B100" t="str">
            <v>INSTITUCION EDUCATIVA LUIS C GALAN SARMIENTO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157</v>
          </cell>
          <cell r="H100" t="str">
            <v>156</v>
          </cell>
          <cell r="I100" t="str">
            <v>0.6452</v>
          </cell>
          <cell r="J100" t="str">
            <v>0.6166</v>
          </cell>
          <cell r="K100" t="str">
            <v>0.6034</v>
          </cell>
          <cell r="L100" t="str">
            <v>0.6907</v>
          </cell>
          <cell r="M100" t="str">
            <v>0.5999</v>
          </cell>
          <cell r="N100" t="str">
            <v>0.636</v>
          </cell>
        </row>
        <row r="101">
          <cell r="A101" t="str">
            <v>313001009204</v>
          </cell>
          <cell r="B101" t="str">
            <v>INST. INTEGRAL NUEVA COLOMBIA (INST. INF.MI SONRISA) - Sede Única</v>
          </cell>
          <cell r="C101" t="str">
            <v>Establecimiento</v>
          </cell>
          <cell r="D101" t="str">
            <v>CARTAGENA DE INDIAS (BOLIVAR)</v>
          </cell>
          <cell r="E101" t="str">
            <v>NO OFICIAL</v>
          </cell>
          <cell r="F101" t="str">
            <v>C</v>
          </cell>
          <cell r="G101" t="str">
            <v>80</v>
          </cell>
          <cell r="H101" t="str">
            <v>79</v>
          </cell>
          <cell r="I101" t="str">
            <v>0.6335</v>
          </cell>
          <cell r="J101" t="str">
            <v>0.6233</v>
          </cell>
          <cell r="K101" t="str">
            <v>0.6142</v>
          </cell>
          <cell r="L101" t="str">
            <v>0.679</v>
          </cell>
          <cell r="M101" t="str">
            <v>0.6027</v>
          </cell>
          <cell r="N101" t="str">
            <v>0.6349</v>
          </cell>
        </row>
        <row r="102">
          <cell r="A102" t="str">
            <v>313001007244</v>
          </cell>
          <cell r="B102" t="str">
            <v>INST. JUAN JACOBO ROUSSEAU NO.2 - Sede Única</v>
          </cell>
          <cell r="C102" t="str">
            <v>Establecimiento</v>
          </cell>
          <cell r="D102" t="str">
            <v>CARTAGENA DE INDIAS (BOLIVAR)</v>
          </cell>
          <cell r="E102" t="str">
            <v>NO OFICIAL</v>
          </cell>
          <cell r="F102" t="str">
            <v>C</v>
          </cell>
          <cell r="G102" t="str">
            <v>27</v>
          </cell>
          <cell r="H102" t="str">
            <v>27</v>
          </cell>
          <cell r="I102" t="str">
            <v>0.6317</v>
          </cell>
          <cell r="J102" t="str">
            <v>0.6141</v>
          </cell>
          <cell r="K102" t="str">
            <v>0.5763</v>
          </cell>
          <cell r="L102" t="str">
            <v>0.6647</v>
          </cell>
          <cell r="M102" t="str">
            <v>0.7015</v>
          </cell>
          <cell r="N102" t="str">
            <v>0.6278</v>
          </cell>
        </row>
        <row r="103">
          <cell r="A103" t="str">
            <v>113001000437</v>
          </cell>
          <cell r="B103" t="str">
            <v>INSTITUCION EDUCATIVA REPUBLICA DE ARGENTINA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302</v>
          </cell>
          <cell r="H103" t="str">
            <v>293</v>
          </cell>
          <cell r="I103" t="str">
            <v>0.6411</v>
          </cell>
          <cell r="J103" t="str">
            <v>0.6055</v>
          </cell>
          <cell r="K103" t="str">
            <v>0.5868</v>
          </cell>
          <cell r="L103" t="str">
            <v>0.6755</v>
          </cell>
          <cell r="M103" t="str">
            <v>0.6285</v>
          </cell>
          <cell r="N103" t="str">
            <v>0.6273</v>
          </cell>
        </row>
        <row r="104">
          <cell r="A104" t="str">
            <v>113001005358</v>
          </cell>
          <cell r="B104" t="str">
            <v>INSTITUCION EDUCATIVA ALBERTO E. FERNANDEZ BAENA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204</v>
          </cell>
          <cell r="H104" t="str">
            <v>195</v>
          </cell>
          <cell r="I104" t="str">
            <v>0.6388</v>
          </cell>
          <cell r="J104" t="str">
            <v>0.6051</v>
          </cell>
          <cell r="K104" t="str">
            <v>0.5857</v>
          </cell>
          <cell r="L104" t="str">
            <v>0.6793</v>
          </cell>
          <cell r="M104" t="str">
            <v>0.6106</v>
          </cell>
          <cell r="N104" t="str">
            <v>0.6259</v>
          </cell>
        </row>
        <row r="105">
          <cell r="A105" t="str">
            <v>313001008411</v>
          </cell>
          <cell r="B105" t="str">
            <v>INSTITUCION EDUCATIVA FE Y ALEGRIA EL PROGRESO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201</v>
          </cell>
          <cell r="H105" t="str">
            <v>200</v>
          </cell>
          <cell r="I105" t="str">
            <v>0.647</v>
          </cell>
          <cell r="J105" t="str">
            <v>0.6084</v>
          </cell>
          <cell r="K105" t="str">
            <v>0.5896</v>
          </cell>
          <cell r="L105" t="str">
            <v>0.6718</v>
          </cell>
          <cell r="M105" t="str">
            <v>0.5789</v>
          </cell>
          <cell r="N105" t="str">
            <v>0.6253</v>
          </cell>
        </row>
        <row r="106">
          <cell r="A106" t="str">
            <v>113001004289</v>
          </cell>
          <cell r="B106" t="str">
            <v>INSTITUCION EDUCATIVA SAN LUCAS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369</v>
          </cell>
          <cell r="H106" t="str">
            <v>360</v>
          </cell>
          <cell r="I106" t="str">
            <v>0.6372</v>
          </cell>
          <cell r="J106" t="str">
            <v>0.6045</v>
          </cell>
          <cell r="K106" t="str">
            <v>0.5873</v>
          </cell>
          <cell r="L106" t="str">
            <v>0.6789</v>
          </cell>
          <cell r="M106" t="str">
            <v>0.6005</v>
          </cell>
          <cell r="N106" t="str">
            <v>0.6249</v>
          </cell>
        </row>
        <row r="107">
          <cell r="A107" t="str">
            <v>113001005374</v>
          </cell>
          <cell r="B107" t="str">
            <v>INSTITUCION EDUCATIVA ANTONIA SANTOS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266</v>
          </cell>
          <cell r="H107" t="str">
            <v>260</v>
          </cell>
          <cell r="I107" t="str">
            <v>0.6425</v>
          </cell>
          <cell r="J107" t="str">
            <v>0.6139</v>
          </cell>
          <cell r="K107" t="str">
            <v>0.579</v>
          </cell>
          <cell r="L107" t="str">
            <v>0.6658</v>
          </cell>
          <cell r="M107" t="str">
            <v>0.6208</v>
          </cell>
          <cell r="N107" t="str">
            <v>0.6249</v>
          </cell>
        </row>
        <row r="108">
          <cell r="A108" t="str">
            <v>113001028483</v>
          </cell>
          <cell r="B108" t="str">
            <v>INSTITUCION EDUCATIVA CASD MANUELA BELTRAN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160</v>
          </cell>
          <cell r="H108" t="str">
            <v>155</v>
          </cell>
          <cell r="I108" t="str">
            <v>0.6386</v>
          </cell>
          <cell r="J108" t="str">
            <v>0.6117</v>
          </cell>
          <cell r="K108" t="str">
            <v>0.5819</v>
          </cell>
          <cell r="L108" t="str">
            <v>0.6805</v>
          </cell>
          <cell r="M108" t="str">
            <v>0.581</v>
          </cell>
          <cell r="N108" t="str">
            <v>0.6245</v>
          </cell>
        </row>
        <row r="109">
          <cell r="A109" t="str">
            <v>113001030093</v>
          </cell>
          <cell r="B109" t="str">
            <v>INSTITUCION EDUCATIVA FUNDACION PIES DESCALZOS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151</v>
          </cell>
          <cell r="H109" t="str">
            <v>149</v>
          </cell>
          <cell r="I109" t="str">
            <v>0.6337</v>
          </cell>
          <cell r="J109" t="str">
            <v>0.6076</v>
          </cell>
          <cell r="K109" t="str">
            <v>0.5851</v>
          </cell>
          <cell r="L109" t="str">
            <v>0.6632</v>
          </cell>
          <cell r="M109" t="str">
            <v>0.6008</v>
          </cell>
          <cell r="N109" t="str">
            <v>0.6207</v>
          </cell>
        </row>
        <row r="110">
          <cell r="A110" t="str">
            <v>113001000852</v>
          </cell>
          <cell r="B110" t="str">
            <v>INSTITUCION EDUCATIVA NUESTRA SRA DEL CARMEN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705</v>
          </cell>
          <cell r="H110" t="str">
            <v>686</v>
          </cell>
          <cell r="I110" t="str">
            <v>0.6267</v>
          </cell>
          <cell r="J110" t="str">
            <v>0.6061</v>
          </cell>
          <cell r="K110" t="str">
            <v>0.5841</v>
          </cell>
          <cell r="L110" t="str">
            <v>0.6705</v>
          </cell>
          <cell r="M110" t="str">
            <v>0.5992</v>
          </cell>
          <cell r="N110" t="str">
            <v>0.6201</v>
          </cell>
        </row>
        <row r="111">
          <cell r="A111" t="str">
            <v>113001004149</v>
          </cell>
          <cell r="B111" t="str">
            <v>INSTITUCION EDUCATIVA JUAN JOSE NIETO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D</v>
          </cell>
          <cell r="G111" t="str">
            <v>503</v>
          </cell>
          <cell r="H111" t="str">
            <v>483</v>
          </cell>
          <cell r="I111" t="str">
            <v>0.6262</v>
          </cell>
          <cell r="J111" t="str">
            <v>0.5931</v>
          </cell>
          <cell r="K111" t="str">
            <v>0.5823</v>
          </cell>
          <cell r="L111" t="str">
            <v>0.677</v>
          </cell>
          <cell r="M111" t="str">
            <v>0.6069</v>
          </cell>
          <cell r="N111" t="str">
            <v>0.6187</v>
          </cell>
        </row>
        <row r="112">
          <cell r="A112" t="str">
            <v>113001001697</v>
          </cell>
          <cell r="B112" t="str">
            <v>INSTITUCION EDUCATIVA MANUELA BELTRAN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D</v>
          </cell>
          <cell r="G112" t="str">
            <v>303</v>
          </cell>
          <cell r="H112" t="str">
            <v>295</v>
          </cell>
          <cell r="I112" t="str">
            <v>0.639</v>
          </cell>
          <cell r="J112" t="str">
            <v>0.6071</v>
          </cell>
          <cell r="K112" t="str">
            <v>0.5733</v>
          </cell>
          <cell r="L112" t="str">
            <v>0.6584</v>
          </cell>
          <cell r="M112" t="str">
            <v>0.5919</v>
          </cell>
          <cell r="N112" t="str">
            <v>0.6173</v>
          </cell>
        </row>
        <row r="113">
          <cell r="A113" t="str">
            <v>113001002952</v>
          </cell>
          <cell r="B113" t="str">
            <v>INSTITUCION EDUCATIVA DE TERNERA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D</v>
          </cell>
          <cell r="G113" t="str">
            <v>204</v>
          </cell>
          <cell r="H113" t="str">
            <v>198</v>
          </cell>
          <cell r="I113" t="str">
            <v>0.6202</v>
          </cell>
          <cell r="J113" t="str">
            <v>0.5912</v>
          </cell>
          <cell r="K113" t="str">
            <v>0.5862</v>
          </cell>
          <cell r="L113" t="str">
            <v>0.6744</v>
          </cell>
          <cell r="M113" t="str">
            <v>0.6029</v>
          </cell>
          <cell r="N113" t="str">
            <v>0.6168</v>
          </cell>
        </row>
        <row r="114">
          <cell r="A114" t="str">
            <v>313001008500</v>
          </cell>
          <cell r="B114" t="str">
            <v>CORP. EDUC. JORGE ELIECER GAITAN DE C/GENA - Sede Única</v>
          </cell>
          <cell r="C114" t="str">
            <v>Establecimiento</v>
          </cell>
          <cell r="D114" t="str">
            <v>CARTAGENA DE INDIAS (BOLIVAR)</v>
          </cell>
          <cell r="E114" t="str">
            <v>NO OFICIAL</v>
          </cell>
          <cell r="F114" t="str">
            <v>D</v>
          </cell>
          <cell r="G114" t="str">
            <v>23</v>
          </cell>
          <cell r="H114" t="str">
            <v>23</v>
          </cell>
          <cell r="I114" t="str">
            <v>0.6187</v>
          </cell>
          <cell r="J114" t="str">
            <v>0.6107</v>
          </cell>
          <cell r="K114" t="str">
            <v>0.5738</v>
          </cell>
          <cell r="L114" t="str">
            <v>0.6596</v>
          </cell>
          <cell r="M114" t="str">
            <v>0.6214</v>
          </cell>
          <cell r="N114" t="str">
            <v>0.6161</v>
          </cell>
        </row>
        <row r="115">
          <cell r="A115" t="str">
            <v>413001013176</v>
          </cell>
          <cell r="B115" t="str">
            <v>FUNDACION EDUCATIVA INSTITUTO ECOLÓGICO BARBACOAS - Sede Única</v>
          </cell>
          <cell r="C115" t="str">
            <v>Establecimiento</v>
          </cell>
          <cell r="D115" t="str">
            <v>CARTAGENA DE INDIAS (BOLIVAR)</v>
          </cell>
          <cell r="E115" t="str">
            <v>NO OFICIAL</v>
          </cell>
          <cell r="F115" t="str">
            <v>D</v>
          </cell>
          <cell r="G115" t="str">
            <v>78</v>
          </cell>
          <cell r="H115" t="str">
            <v>78</v>
          </cell>
          <cell r="I115" t="str">
            <v>0.6356</v>
          </cell>
          <cell r="J115" t="str">
            <v>0.6112</v>
          </cell>
          <cell r="K115" t="str">
            <v>0.5756</v>
          </cell>
          <cell r="L115" t="str">
            <v>0.6448</v>
          </cell>
          <cell r="M115" t="str">
            <v>0.5717</v>
          </cell>
          <cell r="N115" t="str">
            <v>0.6133</v>
          </cell>
        </row>
        <row r="116">
          <cell r="A116" t="str">
            <v>113001028927</v>
          </cell>
          <cell r="B116" t="str">
            <v>INSTITUCION EDUCATIVA CIUDADELA 2000 -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D</v>
          </cell>
          <cell r="G116" t="str">
            <v>341</v>
          </cell>
          <cell r="H116" t="str">
            <v>335</v>
          </cell>
          <cell r="I116" t="str">
            <v>0.6294</v>
          </cell>
          <cell r="J116" t="str">
            <v>0.594</v>
          </cell>
          <cell r="K116" t="str">
            <v>0.5717</v>
          </cell>
          <cell r="L116" t="str">
            <v>0.6686</v>
          </cell>
          <cell r="M116" t="str">
            <v>0.5638</v>
          </cell>
          <cell r="N116" t="str">
            <v>0.6119</v>
          </cell>
        </row>
        <row r="117">
          <cell r="A117" t="str">
            <v>113001002812</v>
          </cell>
          <cell r="B117" t="str">
            <v>INSTITUCION EDUCATIVA MARIA REINA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D</v>
          </cell>
          <cell r="G117" t="str">
            <v>282</v>
          </cell>
          <cell r="H117" t="str">
            <v>278</v>
          </cell>
          <cell r="I117" t="str">
            <v>0.626</v>
          </cell>
          <cell r="J117" t="str">
            <v>0.5925</v>
          </cell>
          <cell r="K117" t="str">
            <v>0.5736</v>
          </cell>
          <cell r="L117" t="str">
            <v>0.6594</v>
          </cell>
          <cell r="M117" t="str">
            <v>0.5948</v>
          </cell>
          <cell r="N117" t="str">
            <v>0.6115</v>
          </cell>
        </row>
        <row r="118">
          <cell r="A118" t="str">
            <v>213001000245</v>
          </cell>
          <cell r="B118" t="str">
            <v>INSTITUCION EDUCATIVA TIERRA BAJA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D</v>
          </cell>
          <cell r="G118" t="str">
            <v>67</v>
          </cell>
          <cell r="H118" t="str">
            <v>67</v>
          </cell>
          <cell r="I118" t="str">
            <v>0.6231</v>
          </cell>
          <cell r="J118" t="str">
            <v>0.5857</v>
          </cell>
          <cell r="K118" t="str">
            <v>0.5695</v>
          </cell>
          <cell r="L118" t="str">
            <v>0.6787</v>
          </cell>
          <cell r="M118" t="str">
            <v>0.5703</v>
          </cell>
          <cell r="N118" t="str">
            <v>0.6109</v>
          </cell>
        </row>
        <row r="119">
          <cell r="A119" t="str">
            <v>113001000241</v>
          </cell>
          <cell r="B119" t="str">
            <v>INSTITUCION EDUCATIVA NUESTRO ESFUERZO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D</v>
          </cell>
          <cell r="G119" t="str">
            <v>277</v>
          </cell>
          <cell r="H119" t="str">
            <v>268</v>
          </cell>
          <cell r="I119" t="str">
            <v>0.6313</v>
          </cell>
          <cell r="J119" t="str">
            <v>0.6051</v>
          </cell>
          <cell r="K119" t="str">
            <v>0.566</v>
          </cell>
          <cell r="L119" t="str">
            <v>0.6516</v>
          </cell>
          <cell r="M119" t="str">
            <v>0.5788</v>
          </cell>
          <cell r="N119" t="str">
            <v>0.6108</v>
          </cell>
        </row>
        <row r="120">
          <cell r="A120" t="str">
            <v>313001028098</v>
          </cell>
          <cell r="B120" t="str">
            <v>INSTITUCION EDUCATIVA LOS ANGELES - Sede Única</v>
          </cell>
          <cell r="C120" t="str">
            <v>Establecimiento</v>
          </cell>
          <cell r="D120" t="str">
            <v>CARTAGENA DE INDIAS (BOLIVAR)</v>
          </cell>
          <cell r="E120" t="str">
            <v>NO OFICIAL</v>
          </cell>
          <cell r="F120" t="str">
            <v>D</v>
          </cell>
          <cell r="G120" t="str">
            <v>39</v>
          </cell>
          <cell r="H120" t="str">
            <v>38</v>
          </cell>
          <cell r="I120" t="str">
            <v>0.6138</v>
          </cell>
          <cell r="J120" t="str">
            <v>0.5805</v>
          </cell>
          <cell r="K120" t="str">
            <v>0.5864</v>
          </cell>
          <cell r="L120" t="str">
            <v>0.6489</v>
          </cell>
          <cell r="M120" t="str">
            <v>0.6516</v>
          </cell>
          <cell r="N120" t="str">
            <v>0.6108</v>
          </cell>
        </row>
        <row r="121">
          <cell r="A121" t="str">
            <v>113001000879</v>
          </cell>
          <cell r="B121" t="str">
            <v>INSTITUCION EDUCATIVA SANTA MARIA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D</v>
          </cell>
          <cell r="G121" t="str">
            <v>405</v>
          </cell>
          <cell r="H121" t="str">
            <v>394</v>
          </cell>
          <cell r="I121" t="str">
            <v>0.6137</v>
          </cell>
          <cell r="J121" t="str">
            <v>0.5941</v>
          </cell>
          <cell r="K121" t="str">
            <v>0.5753</v>
          </cell>
          <cell r="L121" t="str">
            <v>0.6569</v>
          </cell>
          <cell r="M121" t="str">
            <v>0.5781</v>
          </cell>
          <cell r="N121" t="str">
            <v>0.6076</v>
          </cell>
        </row>
        <row r="122">
          <cell r="A122" t="str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178</v>
          </cell>
          <cell r="H122" t="str">
            <v>178</v>
          </cell>
          <cell r="I122" t="str">
            <v>0.6112</v>
          </cell>
          <cell r="J122" t="str">
            <v>0.5833</v>
          </cell>
          <cell r="K122" t="str">
            <v>0.5704</v>
          </cell>
          <cell r="L122" t="str">
            <v>0.6703</v>
          </cell>
          <cell r="M122" t="str">
            <v>0.5752</v>
          </cell>
          <cell r="N122" t="str">
            <v>0.6062</v>
          </cell>
        </row>
        <row r="123">
          <cell r="A123" t="str">
            <v>313001027059</v>
          </cell>
          <cell r="B123" t="str">
            <v>CONC. ESCOLAR BERTHA SUTTNER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173</v>
          </cell>
          <cell r="H123" t="str">
            <v>167</v>
          </cell>
          <cell r="I123" t="str">
            <v>0.6242</v>
          </cell>
          <cell r="J123" t="str">
            <v>0.6026</v>
          </cell>
          <cell r="K123" t="str">
            <v>0.5676</v>
          </cell>
          <cell r="L123" t="str">
            <v>0.6484</v>
          </cell>
          <cell r="M123" t="str">
            <v>0.551</v>
          </cell>
          <cell r="N123" t="str">
            <v>0.6061</v>
          </cell>
        </row>
        <row r="124">
          <cell r="A124" t="str">
            <v>113001009281</v>
          </cell>
          <cell r="B124" t="str">
            <v>INSTITUCION EDUCATIVA VILLA ESTRELLA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D</v>
          </cell>
          <cell r="G124" t="str">
            <v>171</v>
          </cell>
          <cell r="H124" t="str">
            <v>164</v>
          </cell>
          <cell r="I124" t="str">
            <v>0.6016</v>
          </cell>
          <cell r="J124" t="str">
            <v>0.5939</v>
          </cell>
          <cell r="K124" t="str">
            <v>0.5715</v>
          </cell>
          <cell r="L124" t="str">
            <v>0.6618</v>
          </cell>
          <cell r="M124" t="str">
            <v>0.582</v>
          </cell>
          <cell r="N124" t="str">
            <v>0.6053</v>
          </cell>
        </row>
        <row r="125">
          <cell r="A125" t="str">
            <v>113001002413</v>
          </cell>
          <cell r="B125" t="str">
            <v>INSTITUCION EDUCATIVA MADRE LAURA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D</v>
          </cell>
          <cell r="G125" t="str">
            <v>354</v>
          </cell>
          <cell r="H125" t="str">
            <v>344</v>
          </cell>
          <cell r="I125" t="str">
            <v>0.6179</v>
          </cell>
          <cell r="J125" t="str">
            <v>0.5892</v>
          </cell>
          <cell r="K125" t="str">
            <v>0.5488</v>
          </cell>
          <cell r="L125" t="str">
            <v>0.6503</v>
          </cell>
          <cell r="M125" t="str">
            <v>0.6022</v>
          </cell>
          <cell r="N125" t="str">
            <v>0.6016</v>
          </cell>
        </row>
        <row r="126">
          <cell r="A126" t="str">
            <v>313001028639</v>
          </cell>
          <cell r="B126" t="str">
            <v>INST. CENTRAL DE COLOMBIA PARA ADULTOS  (513001004018) - Sede Única</v>
          </cell>
          <cell r="C126" t="str">
            <v>Establecimiento</v>
          </cell>
          <cell r="D126" t="str">
            <v>CARTAGENA DE INDIAS (BOLIVAR)</v>
          </cell>
          <cell r="E126" t="str">
            <v>NO OFICIAL</v>
          </cell>
          <cell r="F126" t="str">
            <v>D</v>
          </cell>
          <cell r="G126" t="str">
            <v>179</v>
          </cell>
          <cell r="H126" t="str">
            <v>162</v>
          </cell>
          <cell r="I126" t="str">
            <v>0.6104</v>
          </cell>
          <cell r="J126" t="str">
            <v>0.5732</v>
          </cell>
          <cell r="K126" t="str">
            <v>0.5483</v>
          </cell>
          <cell r="L126" t="str">
            <v>0.6655</v>
          </cell>
          <cell r="M126" t="str">
            <v>0.624</v>
          </cell>
          <cell r="N126" t="str">
            <v>0.6012</v>
          </cell>
        </row>
        <row r="127">
          <cell r="A127" t="str">
            <v>113001030085</v>
          </cell>
          <cell r="B127" t="str">
            <v>INSTITUCION EDUCATIVA MANDELA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219</v>
          </cell>
          <cell r="H127" t="str">
            <v>212</v>
          </cell>
          <cell r="I127" t="str">
            <v>0.6166</v>
          </cell>
          <cell r="J127" t="str">
            <v>0.5674</v>
          </cell>
          <cell r="K127" t="str">
            <v>0.5555</v>
          </cell>
          <cell r="L127" t="str">
            <v>0.6622</v>
          </cell>
          <cell r="M127" t="str">
            <v>0.5944</v>
          </cell>
          <cell r="N127" t="str">
            <v>0.5999</v>
          </cell>
        </row>
        <row r="128">
          <cell r="A128" t="str">
            <v>213001002809</v>
          </cell>
          <cell r="B128" t="str">
            <v>INSTITUCION EDUCATIVA DE BAYUNCA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D</v>
          </cell>
          <cell r="G128" t="str">
            <v>543</v>
          </cell>
          <cell r="H128" t="str">
            <v>529</v>
          </cell>
          <cell r="I128" t="str">
            <v>0.6227</v>
          </cell>
          <cell r="J128" t="str">
            <v>0.5857</v>
          </cell>
          <cell r="K128" t="str">
            <v>0.5594</v>
          </cell>
          <cell r="L128" t="str">
            <v>0.6321</v>
          </cell>
          <cell r="M128" t="str">
            <v>0.5592</v>
          </cell>
          <cell r="N128" t="str">
            <v>0.5968</v>
          </cell>
        </row>
        <row r="129">
          <cell r="A129" t="str">
            <v>213001002809</v>
          </cell>
          <cell r="B129" t="str">
            <v>INSTITUCION EDUCATIVA DE BAYUNCA - INSTITUCION EDUCATIVA DE BAYUNCA</v>
          </cell>
          <cell r="C129" t="str">
            <v>Sede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372</v>
          </cell>
          <cell r="H129" t="str">
            <v>359</v>
          </cell>
          <cell r="I129" t="str">
            <v>0.6067</v>
          </cell>
          <cell r="J129" t="str">
            <v>0.5801</v>
          </cell>
          <cell r="K129" t="str">
            <v>0.5569</v>
          </cell>
          <cell r="L129" t="str">
            <v>0.6269</v>
          </cell>
          <cell r="M129" t="str">
            <v>0.5446</v>
          </cell>
          <cell r="N129" t="str">
            <v>0.5889</v>
          </cell>
        </row>
        <row r="130">
          <cell r="A130" t="str">
            <v>113001000259</v>
          </cell>
          <cell r="B130" t="str">
            <v>INSTITUCIÓN EDUCATIVA VALORES UNIDOS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183</v>
          </cell>
          <cell r="H130" t="str">
            <v>174</v>
          </cell>
          <cell r="I130" t="str">
            <v>0.5956</v>
          </cell>
          <cell r="J130" t="str">
            <v>0.5719</v>
          </cell>
          <cell r="K130" t="str">
            <v>0.5782</v>
          </cell>
          <cell r="L130" t="str">
            <v>0.6529</v>
          </cell>
          <cell r="M130" t="str">
            <v>0.5582</v>
          </cell>
          <cell r="N130" t="str">
            <v>0.5964</v>
          </cell>
        </row>
        <row r="131">
          <cell r="A131" t="str">
            <v>113001028919</v>
          </cell>
          <cell r="B131" t="str">
            <v>INSTITUCION EDUCATIVA NUEVO BOSQUE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368</v>
          </cell>
          <cell r="H131" t="str">
            <v>351</v>
          </cell>
          <cell r="I131" t="str">
            <v>0.6008</v>
          </cell>
          <cell r="J131" t="str">
            <v>0.579</v>
          </cell>
          <cell r="K131" t="str">
            <v>0.554</v>
          </cell>
          <cell r="L131" t="str">
            <v>0.6518</v>
          </cell>
          <cell r="M131" t="str">
            <v>0.5953</v>
          </cell>
          <cell r="N131" t="str">
            <v>0.5963</v>
          </cell>
        </row>
        <row r="132">
          <cell r="A132" t="str">
            <v>313001004750</v>
          </cell>
          <cell r="B132" t="str">
            <v>INSTITUCION EDUCATIVA MADRE GABRIELA DE SAN MARTIN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365</v>
          </cell>
          <cell r="H132" t="str">
            <v>356</v>
          </cell>
          <cell r="I132" t="str">
            <v>0.6159</v>
          </cell>
          <cell r="J132" t="str">
            <v>0.5762</v>
          </cell>
          <cell r="K132" t="str">
            <v>0.55</v>
          </cell>
          <cell r="L132" t="str">
            <v>0.6545</v>
          </cell>
          <cell r="M132" t="str">
            <v>0.5467</v>
          </cell>
          <cell r="N132" t="str">
            <v>0.5951</v>
          </cell>
        </row>
        <row r="133">
          <cell r="A133" t="str">
            <v>313001013431</v>
          </cell>
          <cell r="B133" t="str">
            <v>CORP INST PROGRESO SOCIAL (ANTES INST. MIXTO LOS PAYASITOS - Sede Única</v>
          </cell>
          <cell r="C133" t="str">
            <v>Establecimiento</v>
          </cell>
          <cell r="D133" t="str">
            <v>CARTAGENA DE INDIAS (BOLIVAR)</v>
          </cell>
          <cell r="E133" t="str">
            <v>NO OFICIAL</v>
          </cell>
          <cell r="F133" t="str">
            <v>D</v>
          </cell>
          <cell r="G133" t="str">
            <v>39</v>
          </cell>
          <cell r="H133" t="str">
            <v>38</v>
          </cell>
          <cell r="I133" t="str">
            <v>0.6103</v>
          </cell>
          <cell r="J133" t="str">
            <v>0.5623</v>
          </cell>
          <cell r="K133" t="str">
            <v>0.562</v>
          </cell>
          <cell r="L133" t="str">
            <v>0.6483</v>
          </cell>
          <cell r="M133" t="str">
            <v>0.5466</v>
          </cell>
          <cell r="N133" t="str">
            <v>0.5919</v>
          </cell>
        </row>
        <row r="134">
          <cell r="A134" t="str">
            <v>113001030212</v>
          </cell>
          <cell r="B134" t="str">
            <v>INSTITUCION EDUCATIVA BICENTENARIO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295</v>
          </cell>
          <cell r="H134" t="str">
            <v>294</v>
          </cell>
          <cell r="I134" t="str">
            <v>0.5989</v>
          </cell>
          <cell r="J134" t="str">
            <v>0.5731</v>
          </cell>
          <cell r="K134" t="str">
            <v>0.5545</v>
          </cell>
          <cell r="L134" t="str">
            <v>0.6402</v>
          </cell>
          <cell r="M134" t="str">
            <v>0.5579</v>
          </cell>
          <cell r="N134" t="str">
            <v>0.5891</v>
          </cell>
        </row>
        <row r="135">
          <cell r="A135" t="str">
            <v>113001002120</v>
          </cell>
          <cell r="B135" t="str">
            <v>INSTITUCION EDUCATIVA HIJOS DE MARIA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339</v>
          </cell>
          <cell r="H135" t="str">
            <v>332</v>
          </cell>
          <cell r="I135" t="str">
            <v>0.6049</v>
          </cell>
          <cell r="J135" t="str">
            <v>0.5752</v>
          </cell>
          <cell r="K135" t="str">
            <v>0.5463</v>
          </cell>
          <cell r="L135" t="str">
            <v>0.6366</v>
          </cell>
          <cell r="M135" t="str">
            <v>0.56</v>
          </cell>
          <cell r="N135" t="str">
            <v>0.5884</v>
          </cell>
        </row>
        <row r="136">
          <cell r="A136" t="str">
            <v>313001008933</v>
          </cell>
          <cell r="B136" t="str">
            <v>INST. COLOMBO HOLANDES - Sede Única</v>
          </cell>
          <cell r="C136" t="str">
            <v>Establecimiento</v>
          </cell>
          <cell r="D136" t="str">
            <v>CARTAGENA DE INDIAS (BOLIVAR)</v>
          </cell>
          <cell r="E136" t="str">
            <v>NO OFICIAL</v>
          </cell>
          <cell r="F136" t="str">
            <v>D</v>
          </cell>
          <cell r="G136" t="str">
            <v>63</v>
          </cell>
          <cell r="H136" t="str">
            <v>62</v>
          </cell>
          <cell r="I136" t="str">
            <v>0.6067</v>
          </cell>
          <cell r="J136" t="str">
            <v>0.5645</v>
          </cell>
          <cell r="K136" t="str">
            <v>0.5443</v>
          </cell>
          <cell r="L136" t="str">
            <v>0.6376</v>
          </cell>
          <cell r="M136" t="str">
            <v>0.5846</v>
          </cell>
          <cell r="N136" t="str">
            <v>0.588</v>
          </cell>
        </row>
        <row r="137">
          <cell r="A137" t="str">
            <v>113001020969</v>
          </cell>
          <cell r="B137" t="str">
            <v>INSTITUCION EDUCATIVA FRANCISCO DE PAULA SANTANDER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171</v>
          </cell>
          <cell r="H137" t="str">
            <v>168</v>
          </cell>
          <cell r="I137" t="str">
            <v>0.6023</v>
          </cell>
          <cell r="J137" t="str">
            <v>0.5728</v>
          </cell>
          <cell r="K137" t="str">
            <v>0.5346</v>
          </cell>
          <cell r="L137" t="str">
            <v>0.6393</v>
          </cell>
          <cell r="M137" t="str">
            <v>0.5825</v>
          </cell>
          <cell r="N137" t="str">
            <v>0.5869</v>
          </cell>
        </row>
        <row r="138">
          <cell r="A138" t="str">
            <v>113001028421</v>
          </cell>
          <cell r="B138" t="str">
            <v>INSTITUCION EDUCATIVA 14 DE FEBRERO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204</v>
          </cell>
          <cell r="H138" t="str">
            <v>197</v>
          </cell>
          <cell r="I138" t="str">
            <v>0.6021</v>
          </cell>
          <cell r="J138" t="str">
            <v>0.5738</v>
          </cell>
          <cell r="K138" t="str">
            <v>0.5423</v>
          </cell>
          <cell r="L138" t="str">
            <v>0.6392</v>
          </cell>
          <cell r="M138" t="str">
            <v>0.5339</v>
          </cell>
          <cell r="N138" t="str">
            <v>0.5851</v>
          </cell>
        </row>
        <row r="139">
          <cell r="A139" t="str">
            <v>313001013783</v>
          </cell>
          <cell r="B139" t="str">
            <v>CONC. ESCOLAR BERNARDO FOERGEN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68</v>
          </cell>
          <cell r="H139" t="str">
            <v>61</v>
          </cell>
          <cell r="I139" t="str">
            <v>0.6018</v>
          </cell>
          <cell r="J139" t="str">
            <v>0.5909</v>
          </cell>
          <cell r="K139" t="str">
            <v>0.5304</v>
          </cell>
          <cell r="L139" t="str">
            <v>0.6289</v>
          </cell>
          <cell r="M139" t="str">
            <v>0.531</v>
          </cell>
          <cell r="N139" t="str">
            <v>0.5836</v>
          </cell>
        </row>
        <row r="140">
          <cell r="A140" t="str">
            <v>113001001727</v>
          </cell>
          <cell r="B140" t="str">
            <v>INSTITUCION EDUCATIVA REPUBLICA DEL LIBANO - Sede Única</v>
          </cell>
          <cell r="C140" t="str">
            <v>Establecimiento</v>
          </cell>
          <cell r="D140" t="str">
            <v>CARTAGENA DE INDIAS (BOLIVAR)</v>
          </cell>
          <cell r="E140" t="str">
            <v>OFICIAL</v>
          </cell>
          <cell r="F140" t="str">
            <v>D</v>
          </cell>
          <cell r="G140" t="str">
            <v>275</v>
          </cell>
          <cell r="H140" t="str">
            <v>266</v>
          </cell>
          <cell r="I140" t="str">
            <v>0.5948</v>
          </cell>
          <cell r="J140" t="str">
            <v>0.5655</v>
          </cell>
          <cell r="K140" t="str">
            <v>0.5479</v>
          </cell>
          <cell r="L140" t="str">
            <v>0.6316</v>
          </cell>
          <cell r="M140" t="str">
            <v>0.5613</v>
          </cell>
          <cell r="N140" t="str">
            <v>0.5831</v>
          </cell>
        </row>
        <row r="141">
          <cell r="A141" t="str">
            <v>113001004254</v>
          </cell>
          <cell r="B141" t="str">
            <v>INSTITUCION EDUCATIVA FULGENCIO LEQUERICA  VELEZ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219</v>
          </cell>
          <cell r="H141" t="str">
            <v>208</v>
          </cell>
          <cell r="I141" t="str">
            <v>0.6021</v>
          </cell>
          <cell r="J141" t="str">
            <v>0.5647</v>
          </cell>
          <cell r="K141" t="str">
            <v>0.5389</v>
          </cell>
          <cell r="L141" t="str">
            <v>0.6292</v>
          </cell>
          <cell r="M141" t="str">
            <v>0.5666</v>
          </cell>
          <cell r="N141" t="str">
            <v>0.5824</v>
          </cell>
        </row>
        <row r="142">
          <cell r="A142" t="str">
            <v>113001001581</v>
          </cell>
          <cell r="B142" t="str">
            <v>INSTITUCION EDUCATIVA DE FREDONIA - Sede Única</v>
          </cell>
          <cell r="C142" t="str">
            <v>Establecimiento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182</v>
          </cell>
          <cell r="H142" t="str">
            <v>162</v>
          </cell>
          <cell r="I142" t="str">
            <v>0.5851</v>
          </cell>
          <cell r="J142" t="str">
            <v>0.5726</v>
          </cell>
          <cell r="K142" t="str">
            <v>0.5564</v>
          </cell>
          <cell r="L142" t="str">
            <v>0.6146</v>
          </cell>
          <cell r="M142" t="str">
            <v>0.5384</v>
          </cell>
          <cell r="N142" t="str">
            <v>0.5788</v>
          </cell>
        </row>
        <row r="143">
          <cell r="A143" t="str">
            <v>313001012868</v>
          </cell>
          <cell r="B143" t="str">
            <v>CORPORACION TECNICA INSTITUTO ROCHY - Sede Única</v>
          </cell>
          <cell r="C143" t="str">
            <v>Establecimiento</v>
          </cell>
          <cell r="D143" t="str">
            <v>CARTAGENA DE INDIAS (BOLIVAR)</v>
          </cell>
          <cell r="E143" t="str">
            <v>NO OFICIAL</v>
          </cell>
          <cell r="F143" t="str">
            <v>D</v>
          </cell>
          <cell r="G143" t="str">
            <v>78</v>
          </cell>
          <cell r="H143" t="str">
            <v>77</v>
          </cell>
          <cell r="I143" t="str">
            <v>0.5942</v>
          </cell>
          <cell r="J143" t="str">
            <v>0.5628</v>
          </cell>
          <cell r="K143" t="str">
            <v>0.5275</v>
          </cell>
          <cell r="L143" t="str">
            <v>0.6251</v>
          </cell>
          <cell r="M143" t="str">
            <v>0.5902</v>
          </cell>
          <cell r="N143" t="str">
            <v>0.5784</v>
          </cell>
        </row>
        <row r="144">
          <cell r="A144" t="str">
            <v>313001029868</v>
          </cell>
          <cell r="B144" t="str">
            <v>INSTITUTO EDUCATIVO TECNOCIENCIAS REGIÓN CARIBE - Sede Única</v>
          </cell>
          <cell r="C144" t="str">
            <v>Establecimiento</v>
          </cell>
          <cell r="D144" t="str">
            <v>CARTAGENA DE INDIAS (BOLIVAR)</v>
          </cell>
          <cell r="E144" t="str">
            <v>NO OFICIAL</v>
          </cell>
          <cell r="F144" t="str">
            <v>D</v>
          </cell>
          <cell r="G144" t="str">
            <v>110</v>
          </cell>
          <cell r="H144" t="str">
            <v>103</v>
          </cell>
          <cell r="I144" t="str">
            <v>0.5704</v>
          </cell>
          <cell r="J144" t="str">
            <v>0.5646</v>
          </cell>
          <cell r="K144" t="str">
            <v>0.5283</v>
          </cell>
          <cell r="L144" t="str">
            <v>0.6364</v>
          </cell>
          <cell r="M144" t="str">
            <v>0.6007</v>
          </cell>
          <cell r="N144" t="str">
            <v>0.5769</v>
          </cell>
        </row>
        <row r="145">
          <cell r="A145" t="str">
            <v>213001007797</v>
          </cell>
          <cell r="B145" t="str">
            <v>INSTITUCION EDUCATIVA SAN JUAN DE DAMASCO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214</v>
          </cell>
          <cell r="H145" t="str">
            <v>206</v>
          </cell>
          <cell r="I145" t="str">
            <v>0.5836</v>
          </cell>
          <cell r="J145" t="str">
            <v>0.5601</v>
          </cell>
          <cell r="K145" t="str">
            <v>0.5415</v>
          </cell>
          <cell r="L145" t="str">
            <v>0.6266</v>
          </cell>
          <cell r="M145" t="str">
            <v>0.5627</v>
          </cell>
          <cell r="N145" t="str">
            <v>0.5768</v>
          </cell>
        </row>
        <row r="146">
          <cell r="A146" t="str">
            <v>113001012427</v>
          </cell>
          <cell r="B146" t="str">
            <v>INSTITUCION EDUCATIVA MANUELA VERGARA DE CURI - Sede Única</v>
          </cell>
          <cell r="C146" t="str">
            <v>Establecimiento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197</v>
          </cell>
          <cell r="H146" t="str">
            <v>187</v>
          </cell>
          <cell r="I146" t="str">
            <v>0.6051</v>
          </cell>
          <cell r="J146" t="str">
            <v>0.5689</v>
          </cell>
          <cell r="K146" t="str">
            <v>0.5221</v>
          </cell>
          <cell r="L146" t="str">
            <v>0.6239</v>
          </cell>
          <cell r="M146" t="str">
            <v>0.5354</v>
          </cell>
          <cell r="N146" t="str">
            <v>0.5765</v>
          </cell>
        </row>
        <row r="147">
          <cell r="A147" t="str">
            <v>213001009048</v>
          </cell>
          <cell r="B147" t="str">
            <v>INSTITUCION EDUCATIVA TECNICA DE PASACABALLOS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281</v>
          </cell>
          <cell r="H147" t="str">
            <v>277</v>
          </cell>
          <cell r="I147" t="str">
            <v>0.5808</v>
          </cell>
          <cell r="J147" t="str">
            <v>0.5658</v>
          </cell>
          <cell r="K147" t="str">
            <v>0.5275</v>
          </cell>
          <cell r="L147" t="str">
            <v>0.619</v>
          </cell>
          <cell r="M147" t="str">
            <v>0.583</v>
          </cell>
          <cell r="N147" t="str">
            <v>0.574</v>
          </cell>
        </row>
        <row r="148">
          <cell r="A148" t="str">
            <v>313001012744</v>
          </cell>
          <cell r="B148" t="str">
            <v>INSTITUTO  SKINNER II   (ANT.-JARD. INF. SKINNER II) - Sede Única</v>
          </cell>
          <cell r="C148" t="str">
            <v>Establecimiento</v>
          </cell>
          <cell r="D148" t="str">
            <v>CARTAGENA DE INDIAS (BOLIVAR)</v>
          </cell>
          <cell r="E148" t="str">
            <v>NO OFICIAL</v>
          </cell>
          <cell r="F148" t="str">
            <v>D</v>
          </cell>
          <cell r="G148" t="str">
            <v>120</v>
          </cell>
          <cell r="H148" t="str">
            <v>119</v>
          </cell>
          <cell r="I148" t="str">
            <v>0.5732</v>
          </cell>
          <cell r="J148" t="str">
            <v>0.5754</v>
          </cell>
          <cell r="K148" t="str">
            <v>0.5284</v>
          </cell>
          <cell r="L148" t="str">
            <v>0.6225</v>
          </cell>
          <cell r="M148" t="str">
            <v>0.56</v>
          </cell>
          <cell r="N148" t="str">
            <v>0.5737</v>
          </cell>
        </row>
        <row r="149">
          <cell r="A149" t="str">
            <v>113001007199</v>
          </cell>
          <cell r="B149" t="str">
            <v>INSTITUCION EDUCATIVA FE Y ALEGRIA LAS AMERICAS - Sede Única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498</v>
          </cell>
          <cell r="H149" t="str">
            <v>469</v>
          </cell>
          <cell r="I149" t="str">
            <v>0.5805</v>
          </cell>
          <cell r="J149" t="str">
            <v>0.5576</v>
          </cell>
          <cell r="K149" t="str">
            <v>0.5294</v>
          </cell>
          <cell r="L149" t="str">
            <v>0.6214</v>
          </cell>
          <cell r="M149" t="str">
            <v>0.5601</v>
          </cell>
          <cell r="N149" t="str">
            <v>0.5713</v>
          </cell>
        </row>
        <row r="150">
          <cell r="A150" t="str">
            <v>113001008284</v>
          </cell>
          <cell r="B150" t="str">
            <v>INSTITUCION EDUCATIVA SAN FELIPE NERI - Sede Única</v>
          </cell>
          <cell r="C150" t="str">
            <v>Establecimiento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156</v>
          </cell>
          <cell r="H150" t="str">
            <v>144</v>
          </cell>
          <cell r="I150" t="str">
            <v>0.5808</v>
          </cell>
          <cell r="J150" t="str">
            <v>0.5481</v>
          </cell>
          <cell r="K150" t="str">
            <v>0.5333</v>
          </cell>
          <cell r="L150" t="str">
            <v>0.619</v>
          </cell>
          <cell r="M150" t="str">
            <v>0.5789</v>
          </cell>
          <cell r="N150" t="str">
            <v>0.571</v>
          </cell>
        </row>
        <row r="151">
          <cell r="A151" t="str">
            <v>113001001816</v>
          </cell>
          <cell r="B151" t="str">
            <v>INSTITUCION EDUCATIVA JOSE DE LA VEGA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550</v>
          </cell>
          <cell r="H151" t="str">
            <v>516</v>
          </cell>
          <cell r="I151" t="str">
            <v>0.5892</v>
          </cell>
          <cell r="J151" t="str">
            <v>0.5496</v>
          </cell>
          <cell r="K151" t="str">
            <v>0.5241</v>
          </cell>
          <cell r="L151" t="str">
            <v>0.6231</v>
          </cell>
          <cell r="M151" t="str">
            <v>0.5606</v>
          </cell>
          <cell r="N151" t="str">
            <v>0.5707</v>
          </cell>
        </row>
        <row r="152">
          <cell r="A152" t="str">
            <v>113001029095</v>
          </cell>
          <cell r="B152" t="str">
            <v>INSTITUCION EDUCATIVA FOCO ROJO - Sede Única</v>
          </cell>
          <cell r="C152" t="str">
            <v>Establecimiento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285</v>
          </cell>
          <cell r="H152" t="str">
            <v>271</v>
          </cell>
          <cell r="I152" t="str">
            <v>0.5773</v>
          </cell>
          <cell r="J152" t="str">
            <v>0.5588</v>
          </cell>
          <cell r="K152" t="str">
            <v>0.5348</v>
          </cell>
          <cell r="L152" t="str">
            <v>0.6192</v>
          </cell>
          <cell r="M152" t="str">
            <v>0.5495</v>
          </cell>
          <cell r="N152" t="str">
            <v>0.5707</v>
          </cell>
        </row>
        <row r="153">
          <cell r="A153" t="str">
            <v>213001007231</v>
          </cell>
          <cell r="B153" t="str">
            <v>INSTITUCION EDUCATIVA SAN FRANCISCO DE ASIS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595</v>
          </cell>
          <cell r="H153" t="str">
            <v>564</v>
          </cell>
          <cell r="I153" t="str">
            <v>0.5797</v>
          </cell>
          <cell r="J153" t="str">
            <v>0.5571</v>
          </cell>
          <cell r="K153" t="str">
            <v>0.5285</v>
          </cell>
          <cell r="L153" t="str">
            <v>0.6179</v>
          </cell>
          <cell r="M153" t="str">
            <v>0.5575</v>
          </cell>
          <cell r="N153" t="str">
            <v>0.5698</v>
          </cell>
        </row>
        <row r="154">
          <cell r="A154" t="str">
            <v>213001007533</v>
          </cell>
          <cell r="B154" t="str">
            <v>INSTITUCION EDUCATIVA NUEVA ESPERANZA ARROYO GRANDE - Sede Única</v>
          </cell>
          <cell r="C154" t="str">
            <v>Establecimiento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114</v>
          </cell>
          <cell r="H154" t="str">
            <v>113</v>
          </cell>
          <cell r="I154" t="str">
            <v>0.567</v>
          </cell>
          <cell r="J154" t="str">
            <v>0.5522</v>
          </cell>
          <cell r="K154" t="str">
            <v>0.5434</v>
          </cell>
          <cell r="L154" t="str">
            <v>0.6204</v>
          </cell>
          <cell r="M154" t="str">
            <v>0.5282</v>
          </cell>
          <cell r="N154" t="str">
            <v>0.5675</v>
          </cell>
        </row>
        <row r="155">
          <cell r="A155" t="str">
            <v>113001800263</v>
          </cell>
          <cell r="B155" t="str">
            <v>INSTITUCION EDUCATIVA EL SALVADOR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706</v>
          </cell>
          <cell r="H155" t="str">
            <v>682</v>
          </cell>
          <cell r="I155" t="str">
            <v>0.5758</v>
          </cell>
          <cell r="J155" t="str">
            <v>0.5582</v>
          </cell>
          <cell r="K155" t="str">
            <v>0.5229</v>
          </cell>
          <cell r="L155" t="str">
            <v>0.6201</v>
          </cell>
          <cell r="M155" t="str">
            <v>0.5418</v>
          </cell>
          <cell r="N155" t="str">
            <v>0.5671</v>
          </cell>
        </row>
        <row r="156">
          <cell r="A156" t="str">
            <v>113001800263</v>
          </cell>
          <cell r="B156" t="str">
            <v>INSTITUCION EDUCATIVA EL SALVADOR - INSTITUCION EDUCATIVA EL SALVADOR - SEDE PRINCIPAL</v>
          </cell>
          <cell r="C156" t="str">
            <v>Sede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204</v>
          </cell>
          <cell r="H156" t="str">
            <v>200</v>
          </cell>
          <cell r="I156" t="str">
            <v>0.5712</v>
          </cell>
          <cell r="J156" t="str">
            <v>0.5547</v>
          </cell>
          <cell r="K156" t="str">
            <v>0.5092</v>
          </cell>
          <cell r="L156" t="str">
            <v>0.6075</v>
          </cell>
          <cell r="M156" t="str">
            <v>0.5222</v>
          </cell>
          <cell r="N156" t="str">
            <v>0.5577</v>
          </cell>
        </row>
        <row r="157">
          <cell r="A157" t="str">
            <v>113001800328</v>
          </cell>
          <cell r="B157" t="str">
            <v>INSTITUCION EDUCATIVA EL SALVADOR - SEDE SAN JOSE</v>
          </cell>
          <cell r="C157" t="str">
            <v>Sede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254</v>
          </cell>
          <cell r="H157" t="str">
            <v>248</v>
          </cell>
          <cell r="I157" t="str">
            <v>0.6269</v>
          </cell>
          <cell r="J157" t="str">
            <v>0.6036</v>
          </cell>
          <cell r="K157" t="str">
            <v>0.577</v>
          </cell>
          <cell r="L157" t="str">
            <v>0.6657</v>
          </cell>
          <cell r="M157" t="str">
            <v>0.5808</v>
          </cell>
          <cell r="N157" t="str">
            <v>0.6154</v>
          </cell>
        </row>
        <row r="158">
          <cell r="A158" t="str">
            <v>113001800280</v>
          </cell>
          <cell r="B158" t="str">
            <v>INSTITUCION EDUCATIVA EL SALVADOR - SEDE HENEQUEN</v>
          </cell>
          <cell r="C158" t="str">
            <v>Sede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36</v>
          </cell>
          <cell r="H158" t="str">
            <v>33</v>
          </cell>
          <cell r="I158" t="str">
            <v>0.5099</v>
          </cell>
          <cell r="J158" t="str">
            <v>0.4909</v>
          </cell>
          <cell r="K158" t="str">
            <v>0.4736</v>
          </cell>
          <cell r="L158" t="str">
            <v>0.5701</v>
          </cell>
          <cell r="M158" t="str">
            <v>0.5134</v>
          </cell>
          <cell r="N158" t="str">
            <v>0.5113</v>
          </cell>
        </row>
        <row r="159">
          <cell r="A159" t="str">
            <v>113001800344</v>
          </cell>
          <cell r="B159" t="str">
            <v>INSTITUCION EDUCATIVA EL SALVADOR - SEDE LAS COLINAS</v>
          </cell>
          <cell r="C159" t="str">
            <v>Sede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79</v>
          </cell>
          <cell r="H159" t="str">
            <v>77</v>
          </cell>
          <cell r="I159" t="str">
            <v>0.5518</v>
          </cell>
          <cell r="J159" t="str">
            <v>0.5353</v>
          </cell>
          <cell r="K159" t="str">
            <v>0.4867</v>
          </cell>
          <cell r="L159" t="str">
            <v>0.5928</v>
          </cell>
          <cell r="M159" t="str">
            <v>0.5435</v>
          </cell>
          <cell r="N159" t="str">
            <v>0.5418</v>
          </cell>
        </row>
        <row r="160">
          <cell r="A160" t="str">
            <v>113001800352</v>
          </cell>
          <cell r="B160" t="str">
            <v>INSTITUCION EDUCATIVA EL SALVADOR - SEDE SAN NICOLAS</v>
          </cell>
          <cell r="C160" t="str">
            <v>Sede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80</v>
          </cell>
          <cell r="H160" t="str">
            <v>71</v>
          </cell>
          <cell r="I160" t="str">
            <v>0.5022</v>
          </cell>
          <cell r="J160" t="str">
            <v>0.49</v>
          </cell>
          <cell r="K160" t="str">
            <v>0.4588</v>
          </cell>
          <cell r="L160" t="str">
            <v>0.5633</v>
          </cell>
          <cell r="M160" t="str">
            <v>0.5042</v>
          </cell>
          <cell r="N160" t="str">
            <v>0.5036</v>
          </cell>
        </row>
        <row r="161">
          <cell r="A161" t="str">
            <v>113001800301</v>
          </cell>
          <cell r="B161" t="str">
            <v>INSTITUCION EDUCATIVA EL SALVADOR - SEDE LOS ROBLES</v>
          </cell>
          <cell r="C161" t="str">
            <v>Sede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53</v>
          </cell>
          <cell r="H161" t="str">
            <v>53</v>
          </cell>
          <cell r="I161" t="str">
            <v>0.5203</v>
          </cell>
          <cell r="J161" t="str">
            <v>0.5353</v>
          </cell>
          <cell r="K161" t="str">
            <v>0.4917</v>
          </cell>
          <cell r="L161" t="str">
            <v>0.6006</v>
          </cell>
          <cell r="M161" t="str">
            <v>0.4957</v>
          </cell>
          <cell r="N161" t="str">
            <v>0.5338</v>
          </cell>
        </row>
        <row r="162">
          <cell r="A162" t="str">
            <v>313001028829</v>
          </cell>
          <cell r="B162" t="str">
            <v>FUNDACION INSTITUCION EDUCATIVA FUNASER - Sede Única</v>
          </cell>
          <cell r="C162" t="str">
            <v>Establecimiento</v>
          </cell>
          <cell r="D162" t="str">
            <v>CARTAGENA DE INDIAS (BOLIVAR)</v>
          </cell>
          <cell r="E162" t="str">
            <v>NO OFICIAL</v>
          </cell>
          <cell r="F162" t="str">
            <v>D</v>
          </cell>
          <cell r="G162" t="str">
            <v>55</v>
          </cell>
          <cell r="H162" t="str">
            <v>53</v>
          </cell>
          <cell r="I162" t="str">
            <v>0.5621</v>
          </cell>
          <cell r="J162" t="str">
            <v>0.5602</v>
          </cell>
          <cell r="K162" t="str">
            <v>0.543</v>
          </cell>
          <cell r="L162" t="str">
            <v>0.615</v>
          </cell>
          <cell r="M162" t="str">
            <v>0.5216</v>
          </cell>
          <cell r="N162" t="str">
            <v>0.5663</v>
          </cell>
        </row>
        <row r="163">
          <cell r="A163" t="str">
            <v>113001001450</v>
          </cell>
          <cell r="B163" t="str">
            <v>INSTITUCION ETNOEDUCATIVA PEDRO ROMERO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163</v>
          </cell>
          <cell r="H163" t="str">
            <v>153</v>
          </cell>
          <cell r="I163" t="str">
            <v>0.5723</v>
          </cell>
          <cell r="J163" t="str">
            <v>0.5536</v>
          </cell>
          <cell r="K163" t="str">
            <v>0.5252</v>
          </cell>
          <cell r="L163" t="str">
            <v>0.6079</v>
          </cell>
          <cell r="M163" t="str">
            <v>0.548</v>
          </cell>
          <cell r="N163" t="str">
            <v>0.5635</v>
          </cell>
        </row>
        <row r="164">
          <cell r="A164" t="str">
            <v>313001029396</v>
          </cell>
          <cell r="B164" t="str">
            <v>INSTITUCION EDUCATIVA CLEMENTE MANUEL ZABAL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410</v>
          </cell>
          <cell r="H164" t="str">
            <v>395</v>
          </cell>
          <cell r="I164" t="str">
            <v>0.5719</v>
          </cell>
          <cell r="J164" t="str">
            <v>0.5518</v>
          </cell>
          <cell r="K164" t="str">
            <v>0.5224</v>
          </cell>
          <cell r="L164" t="str">
            <v>0.6128</v>
          </cell>
          <cell r="M164" t="str">
            <v>0.5445</v>
          </cell>
          <cell r="N164" t="str">
            <v>0.5632</v>
          </cell>
        </row>
        <row r="165">
          <cell r="A165" t="str">
            <v>313001013643</v>
          </cell>
          <cell r="B165" t="str">
            <v>CORPORACIÓN CENTRO EDUCATIVO INTEGRAL EL RODEO - Sede Única</v>
          </cell>
          <cell r="C165" t="str">
            <v>Establecimiento</v>
          </cell>
          <cell r="D165" t="str">
            <v>CARTAGENA DE INDIAS (BOLIVAR)</v>
          </cell>
          <cell r="E165" t="str">
            <v>NO OFICIAL</v>
          </cell>
          <cell r="F165" t="str">
            <v>D</v>
          </cell>
          <cell r="G165" t="str">
            <v>139</v>
          </cell>
          <cell r="H165" t="str">
            <v>136</v>
          </cell>
          <cell r="I165" t="str">
            <v>0.5686</v>
          </cell>
          <cell r="J165" t="str">
            <v>0.5442</v>
          </cell>
          <cell r="K165" t="str">
            <v>0.5298</v>
          </cell>
          <cell r="L165" t="str">
            <v>0.6127</v>
          </cell>
          <cell r="M165" t="str">
            <v>0.5387</v>
          </cell>
          <cell r="N165" t="str">
            <v>0.5619</v>
          </cell>
        </row>
        <row r="166">
          <cell r="A166" t="str">
            <v>213001009056</v>
          </cell>
          <cell r="B166" t="str">
            <v>INSTITUCION EDUCATIVA NUESTRA SEÑORA DEL BUEN AIRE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174</v>
          </cell>
          <cell r="H166" t="str">
            <v>171</v>
          </cell>
          <cell r="I166" t="str">
            <v>0.5821</v>
          </cell>
          <cell r="J166" t="str">
            <v>0.5524</v>
          </cell>
          <cell r="K166" t="str">
            <v>0.5124</v>
          </cell>
          <cell r="L166" t="str">
            <v>0.5972</v>
          </cell>
          <cell r="M166" t="str">
            <v>0.5326</v>
          </cell>
          <cell r="N166" t="str">
            <v>0.5589</v>
          </cell>
        </row>
        <row r="167">
          <cell r="A167" t="str">
            <v>113001002138</v>
          </cell>
          <cell r="B167" t="str">
            <v>INSTITUCION EDUCATIVA NUESTRA SRA DEL PERPETUO SOCORRO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199</v>
          </cell>
          <cell r="H167" t="str">
            <v>191</v>
          </cell>
          <cell r="I167" t="str">
            <v>0.5552</v>
          </cell>
          <cell r="J167" t="str">
            <v>0.5342</v>
          </cell>
          <cell r="K167" t="str">
            <v>0.5311</v>
          </cell>
          <cell r="L167" t="str">
            <v>0.6153</v>
          </cell>
          <cell r="M167" t="str">
            <v>0.5529</v>
          </cell>
          <cell r="N167" t="str">
            <v>0.5585</v>
          </cell>
        </row>
        <row r="168">
          <cell r="A168" t="str">
            <v>113001800123</v>
          </cell>
          <cell r="B168" t="str">
            <v>INSTITUCION EDUCATIVA GABRIEL GARCIA MARQUEZ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308</v>
          </cell>
          <cell r="H168" t="str">
            <v>301</v>
          </cell>
          <cell r="I168" t="str">
            <v>0.5686</v>
          </cell>
          <cell r="J168" t="str">
            <v>0.5454</v>
          </cell>
          <cell r="K168" t="str">
            <v>0.5174</v>
          </cell>
          <cell r="L168" t="str">
            <v>0.6053</v>
          </cell>
          <cell r="M168" t="str">
            <v>0.532</v>
          </cell>
          <cell r="N168" t="str">
            <v>0.5571</v>
          </cell>
        </row>
        <row r="169">
          <cell r="A169" t="str">
            <v>413001004703</v>
          </cell>
          <cell r="B169" t="str">
            <v>INSTITUCION EDUCATIVA DE LA BOQUILLA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354</v>
          </cell>
          <cell r="H169" t="str">
            <v>342</v>
          </cell>
          <cell r="I169" t="str">
            <v>0.5535</v>
          </cell>
          <cell r="J169" t="str">
            <v>0.5393</v>
          </cell>
          <cell r="K169" t="str">
            <v>0.5176</v>
          </cell>
          <cell r="L169" t="str">
            <v>0.6095</v>
          </cell>
          <cell r="M169" t="str">
            <v>0.5595</v>
          </cell>
          <cell r="N169" t="str">
            <v>0.5553</v>
          </cell>
        </row>
        <row r="170">
          <cell r="A170" t="str">
            <v>113001008276</v>
          </cell>
          <cell r="B170" t="str">
            <v>INSTITUCION EDUCATIVA PLAYAS DE ACAPULCO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188</v>
          </cell>
          <cell r="H170" t="str">
            <v>180</v>
          </cell>
          <cell r="I170" t="str">
            <v>0.567</v>
          </cell>
          <cell r="J170" t="str">
            <v>0.5348</v>
          </cell>
          <cell r="K170" t="str">
            <v>0.5136</v>
          </cell>
          <cell r="L170" t="str">
            <v>0.6109</v>
          </cell>
          <cell r="M170" t="str">
            <v>0.5342</v>
          </cell>
          <cell r="N170" t="str">
            <v>0.5549</v>
          </cell>
        </row>
        <row r="171">
          <cell r="A171" t="str">
            <v>213001002531</v>
          </cell>
          <cell r="B171" t="str">
            <v>INSTITUCION EDUCATIVA MANZANILLO DEL MAR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52</v>
          </cell>
          <cell r="H171" t="str">
            <v>52</v>
          </cell>
          <cell r="I171" t="str">
            <v>0.5574</v>
          </cell>
          <cell r="J171" t="str">
            <v>0.5372</v>
          </cell>
          <cell r="K171" t="str">
            <v>0.5211</v>
          </cell>
          <cell r="L171" t="str">
            <v>0.6104</v>
          </cell>
          <cell r="M171" t="str">
            <v>0.5152</v>
          </cell>
          <cell r="N171" t="str">
            <v>0.5533</v>
          </cell>
        </row>
        <row r="172">
          <cell r="A172" t="str">
            <v>213001002949</v>
          </cell>
          <cell r="B172" t="str">
            <v>INSTITUCION EDUCATIVA SAN JOSE CA?O DEL ORO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95</v>
          </cell>
          <cell r="H172" t="str">
            <v>91</v>
          </cell>
          <cell r="I172" t="str">
            <v>0.5973</v>
          </cell>
          <cell r="J172" t="str">
            <v>0.5391</v>
          </cell>
          <cell r="K172" t="str">
            <v>0.4751</v>
          </cell>
          <cell r="L172" t="str">
            <v>0.5945</v>
          </cell>
          <cell r="M172" t="str">
            <v>0.5666</v>
          </cell>
          <cell r="N172" t="str">
            <v>0.5527</v>
          </cell>
        </row>
        <row r="173">
          <cell r="A173" t="str">
            <v>313001005225</v>
          </cell>
          <cell r="B173" t="str">
            <v>INSTITUCION EDUCATIVA JOSE MARIA CORDOBA DE PASACABALLOS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96</v>
          </cell>
          <cell r="H173" t="str">
            <v>90</v>
          </cell>
          <cell r="I173" t="str">
            <v>0.5753</v>
          </cell>
          <cell r="J173" t="str">
            <v>0.5358</v>
          </cell>
          <cell r="K173" t="str">
            <v>0.511</v>
          </cell>
          <cell r="L173" t="str">
            <v>0.5862</v>
          </cell>
          <cell r="M173" t="str">
            <v>0.5087</v>
          </cell>
          <cell r="N173" t="str">
            <v>0.5488</v>
          </cell>
        </row>
        <row r="174">
          <cell r="A174" t="str">
            <v>213001001306</v>
          </cell>
          <cell r="B174" t="str">
            <v>INSTITUCION EDUCATIVA DE PONTEZUELA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111</v>
          </cell>
          <cell r="H174" t="str">
            <v>106</v>
          </cell>
          <cell r="I174" t="str">
            <v>0.5568</v>
          </cell>
          <cell r="J174" t="str">
            <v>0.5391</v>
          </cell>
          <cell r="K174" t="str">
            <v>0.5044</v>
          </cell>
          <cell r="L174" t="str">
            <v>0.5882</v>
          </cell>
          <cell r="M174" t="str">
            <v>0.5311</v>
          </cell>
          <cell r="N174" t="str">
            <v>0.5459</v>
          </cell>
        </row>
        <row r="175">
          <cell r="A175" t="str">
            <v>313001029108</v>
          </cell>
          <cell r="B175" t="str">
            <v>COLEGIO DE BACHILLERATO DEL LITORAL  CODEBOL LTDA - Sede Única</v>
          </cell>
          <cell r="C175" t="str">
            <v>Establecimiento</v>
          </cell>
          <cell r="D175" t="str">
            <v>CARTAGENA DE INDIAS (BOLIVAR)</v>
          </cell>
          <cell r="E175" t="str">
            <v>NO OFICIAL</v>
          </cell>
          <cell r="F175" t="str">
            <v>D</v>
          </cell>
          <cell r="G175" t="str">
            <v>31</v>
          </cell>
          <cell r="H175" t="str">
            <v>27</v>
          </cell>
          <cell r="I175" t="str">
            <v>0.5251</v>
          </cell>
          <cell r="J175" t="str">
            <v>0.5392</v>
          </cell>
          <cell r="K175" t="str">
            <v>0.4854</v>
          </cell>
          <cell r="L175" t="str">
            <v>0.6208</v>
          </cell>
          <cell r="M175" t="str">
            <v>0.5613</v>
          </cell>
          <cell r="N175" t="str">
            <v>0.5441</v>
          </cell>
        </row>
        <row r="176">
          <cell r="A176" t="str">
            <v>113001001492</v>
          </cell>
          <cell r="B176" t="str">
            <v>INSTITUCION EDUCATIVA LICEO DE BOLIVAR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332</v>
          </cell>
          <cell r="H176" t="str">
            <v>296</v>
          </cell>
          <cell r="I176" t="str">
            <v>0.5533</v>
          </cell>
          <cell r="J176" t="str">
            <v>0.5387</v>
          </cell>
          <cell r="K176" t="str">
            <v>0.487</v>
          </cell>
          <cell r="L176" t="str">
            <v>0.5893</v>
          </cell>
          <cell r="M176" t="str">
            <v>0.5436</v>
          </cell>
          <cell r="N176" t="str">
            <v>0.5422</v>
          </cell>
        </row>
        <row r="177">
          <cell r="A177" t="str">
            <v>113001029851</v>
          </cell>
          <cell r="B177" t="str">
            <v>INSTITUCION EDUCATIVA JORGE ARTEL - Sede Única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254</v>
          </cell>
          <cell r="H177" t="str">
            <v>246</v>
          </cell>
          <cell r="I177" t="str">
            <v>0.5558</v>
          </cell>
          <cell r="J177" t="str">
            <v>0.5323</v>
          </cell>
          <cell r="K177" t="str">
            <v>0.4948</v>
          </cell>
          <cell r="L177" t="str">
            <v>0.5891</v>
          </cell>
          <cell r="M177" t="str">
            <v>0.5305</v>
          </cell>
          <cell r="N177" t="str">
            <v>0.542</v>
          </cell>
        </row>
        <row r="178">
          <cell r="A178" t="str">
            <v>113001005544</v>
          </cell>
          <cell r="B178" t="str">
            <v>INSTITUCION EDUCATIVA ANTONIO NARIÑO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181</v>
          </cell>
          <cell r="H178" t="str">
            <v>154</v>
          </cell>
          <cell r="I178" t="str">
            <v>0.5363</v>
          </cell>
          <cell r="J178" t="str">
            <v>0.5309</v>
          </cell>
          <cell r="K178" t="str">
            <v>0.5064</v>
          </cell>
          <cell r="L178" t="str">
            <v>0.5961</v>
          </cell>
          <cell r="M178" t="str">
            <v>0.5276</v>
          </cell>
          <cell r="N178" t="str">
            <v>0.5413</v>
          </cell>
        </row>
        <row r="179">
          <cell r="A179" t="str">
            <v>113001003126</v>
          </cell>
          <cell r="B179" t="str">
            <v>INSTITUCION EDUCATIVA FERNANDO DE LA VEGA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129</v>
          </cell>
          <cell r="H179" t="str">
            <v>119</v>
          </cell>
          <cell r="I179" t="str">
            <v>0.5441</v>
          </cell>
          <cell r="J179" t="str">
            <v>0.5275</v>
          </cell>
          <cell r="K179" t="str">
            <v>0.4969</v>
          </cell>
          <cell r="L179" t="str">
            <v>0.5831</v>
          </cell>
          <cell r="M179" t="str">
            <v>0.5491</v>
          </cell>
          <cell r="N179" t="str">
            <v>0.5388</v>
          </cell>
        </row>
        <row r="180">
          <cell r="A180" t="str">
            <v>113001000429</v>
          </cell>
          <cell r="B180" t="str">
            <v>INSTITUCION EDUCATIVA SALIM BECHARA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219</v>
          </cell>
          <cell r="H180" t="str">
            <v>189</v>
          </cell>
          <cell r="I180" t="str">
            <v>0.5282</v>
          </cell>
          <cell r="J180" t="str">
            <v>0.5346</v>
          </cell>
          <cell r="K180" t="str">
            <v>0.4967</v>
          </cell>
          <cell r="L180" t="str">
            <v>0.5802</v>
          </cell>
          <cell r="M180" t="str">
            <v>0.5221</v>
          </cell>
          <cell r="N180" t="str">
            <v>0.5339</v>
          </cell>
        </row>
        <row r="181">
          <cell r="A181" t="str">
            <v>313001028891</v>
          </cell>
          <cell r="B181" t="str">
            <v>COLEGIO FERNANDO DE ARAGON DE CARTAGENA - Sede Única</v>
          </cell>
          <cell r="C181" t="str">
            <v>Establecimiento</v>
          </cell>
          <cell r="D181" t="str">
            <v>CARTAGENA DE INDIAS (BOLIVAR)</v>
          </cell>
          <cell r="E181" t="str">
            <v>NO OFICIAL</v>
          </cell>
          <cell r="F181" t="str">
            <v>D</v>
          </cell>
          <cell r="G181" t="str">
            <v>185</v>
          </cell>
          <cell r="H181" t="str">
            <v>163</v>
          </cell>
          <cell r="I181" t="str">
            <v>0.5364</v>
          </cell>
          <cell r="J181" t="str">
            <v>0.5105</v>
          </cell>
          <cell r="K181" t="str">
            <v>0.5027</v>
          </cell>
          <cell r="L181" t="str">
            <v>0.5846</v>
          </cell>
          <cell r="M181" t="str">
            <v>0.5248</v>
          </cell>
          <cell r="N181" t="str">
            <v>0.5329</v>
          </cell>
        </row>
        <row r="182">
          <cell r="A182" t="str">
            <v>213001000091</v>
          </cell>
          <cell r="B182" t="str">
            <v>INSTITUCION EDUCATIVA DE ISLA FUERTE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51</v>
          </cell>
          <cell r="H182" t="str">
            <v>51</v>
          </cell>
          <cell r="I182" t="str">
            <v>0.5448</v>
          </cell>
          <cell r="J182" t="str">
            <v>0.5391</v>
          </cell>
          <cell r="K182" t="str">
            <v>0.4687</v>
          </cell>
          <cell r="L182" t="str">
            <v>0.5713</v>
          </cell>
          <cell r="M182" t="str">
            <v>0.5531</v>
          </cell>
          <cell r="N182" t="str">
            <v>0.5327</v>
          </cell>
        </row>
        <row r="183">
          <cell r="A183" t="str">
            <v>113001000160</v>
          </cell>
          <cell r="B183" t="str">
            <v>INSTITUCION EDUCATIVA CORAZON DE MARIA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165</v>
          </cell>
          <cell r="H183" t="str">
            <v>149</v>
          </cell>
          <cell r="I183" t="str">
            <v>0.5374</v>
          </cell>
          <cell r="J183" t="str">
            <v>0.5301</v>
          </cell>
          <cell r="K183" t="str">
            <v>0.4796</v>
          </cell>
          <cell r="L183" t="str">
            <v>0.5635</v>
          </cell>
          <cell r="M183" t="str">
            <v>0.547</v>
          </cell>
          <cell r="N183" t="str">
            <v>0.5291</v>
          </cell>
        </row>
        <row r="184">
          <cell r="A184" t="str">
            <v>213001000075</v>
          </cell>
          <cell r="B184" t="str">
            <v>INSTITUCION EDUCATIVA PUERTO REY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78</v>
          </cell>
          <cell r="H184" t="str">
            <v>75</v>
          </cell>
          <cell r="I184" t="str">
            <v>0.5291</v>
          </cell>
          <cell r="J184" t="str">
            <v>0.5208</v>
          </cell>
          <cell r="K184" t="str">
            <v>0.4901</v>
          </cell>
          <cell r="L184" t="str">
            <v>0.5828</v>
          </cell>
          <cell r="M184" t="str">
            <v>0.4916</v>
          </cell>
          <cell r="N184" t="str">
            <v>0.5277</v>
          </cell>
        </row>
        <row r="185">
          <cell r="A185" t="str">
            <v>113001000143</v>
          </cell>
          <cell r="B185" t="str">
            <v>INSTITUCION EDUCATIVA ARROYO DE PIEDRA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147</v>
          </cell>
          <cell r="H185" t="str">
            <v>140</v>
          </cell>
          <cell r="I185" t="str">
            <v>0.5331</v>
          </cell>
          <cell r="J185" t="str">
            <v>0.5217</v>
          </cell>
          <cell r="K185" t="str">
            <v>0.4766</v>
          </cell>
          <cell r="L185" t="str">
            <v>0.5695</v>
          </cell>
          <cell r="M185" t="str">
            <v>0.5126</v>
          </cell>
          <cell r="N185" t="str">
            <v>0.5243</v>
          </cell>
        </row>
        <row r="186">
          <cell r="A186" t="str">
            <v>113001000143</v>
          </cell>
          <cell r="B186" t="str">
            <v>INSTITUCION EDUCATIVA ARROYO DE PIEDRA - INSTITUCION EDUCATIVA ARROYO DE PIEDRA</v>
          </cell>
          <cell r="C186" t="str">
            <v>Sede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102</v>
          </cell>
          <cell r="H186" t="str">
            <v>96</v>
          </cell>
          <cell r="I186" t="str">
            <v>0.5215</v>
          </cell>
          <cell r="J186" t="str">
            <v>0.5086</v>
          </cell>
          <cell r="K186" t="str">
            <v>0.4631</v>
          </cell>
          <cell r="L186" t="str">
            <v>0.5578</v>
          </cell>
          <cell r="M186" t="str">
            <v>0.5081</v>
          </cell>
          <cell r="N186" t="str">
            <v>0.5124</v>
          </cell>
        </row>
        <row r="187">
          <cell r="A187" t="str">
            <v>213001000083</v>
          </cell>
          <cell r="B187" t="str">
            <v>INSTITUCION EDUCATIVA ARROYO DE PIEDRA - SEDE DE PUNTA CANOA</v>
          </cell>
          <cell r="C187" t="str">
            <v>Sede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45</v>
          </cell>
          <cell r="H187" t="str">
            <v>44</v>
          </cell>
          <cell r="I187" t="str">
            <v>0.5581</v>
          </cell>
          <cell r="J187" t="str">
            <v>0.5516</v>
          </cell>
          <cell r="K187" t="str">
            <v>0.5089</v>
          </cell>
          <cell r="L187" t="str">
            <v>0.5952</v>
          </cell>
          <cell r="M187" t="str">
            <v>0.5221</v>
          </cell>
          <cell r="N187" t="str">
            <v>0.551</v>
          </cell>
        </row>
        <row r="188">
          <cell r="A188" t="str">
            <v>113001000739</v>
          </cell>
          <cell r="B188" t="str">
            <v>INSTITUCION EDUCATIVA ANA MARIA VELEZ DE TRUJILLO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204</v>
          </cell>
          <cell r="H188" t="str">
            <v>190</v>
          </cell>
          <cell r="I188" t="str">
            <v>0.5338</v>
          </cell>
          <cell r="J188" t="str">
            <v>0.5167</v>
          </cell>
          <cell r="K188" t="str">
            <v>0.4662</v>
          </cell>
          <cell r="L188" t="str">
            <v>0.5712</v>
          </cell>
          <cell r="M188" t="str">
            <v>0.515</v>
          </cell>
          <cell r="N188" t="str">
            <v>0.5214</v>
          </cell>
        </row>
        <row r="189">
          <cell r="A189" t="str">
            <v>313001800017</v>
          </cell>
          <cell r="B189" t="str">
            <v>CORPORACION EDUCATIVA JOSEPH WILSON SWAN - Sede Única</v>
          </cell>
          <cell r="C189" t="str">
            <v>Establecimiento</v>
          </cell>
          <cell r="D189" t="str">
            <v>CARTAGENA DE INDIAS (BOLIVAR)</v>
          </cell>
          <cell r="E189" t="str">
            <v>NO OFICIAL</v>
          </cell>
          <cell r="F189" t="str">
            <v>D</v>
          </cell>
          <cell r="G189" t="str">
            <v>19</v>
          </cell>
          <cell r="H189" t="str">
            <v>17</v>
          </cell>
          <cell r="I189" t="str">
            <v>0.4722</v>
          </cell>
          <cell r="J189" t="str">
            <v>0.5245</v>
          </cell>
          <cell r="K189" t="str">
            <v>0.521</v>
          </cell>
          <cell r="L189" t="str">
            <v>0.5745</v>
          </cell>
          <cell r="M189" t="str">
            <v>0.4988</v>
          </cell>
          <cell r="N189" t="str">
            <v>0.5212</v>
          </cell>
        </row>
        <row r="190">
          <cell r="A190" t="str">
            <v>113001006711</v>
          </cell>
          <cell r="B190" t="str">
            <v>INSTITUCION EDUCATIVA OMAIRA SANCHEZ GARZON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88</v>
          </cell>
          <cell r="H190" t="str">
            <v>79</v>
          </cell>
          <cell r="I190" t="str">
            <v>0.5126</v>
          </cell>
          <cell r="J190" t="str">
            <v>0.5028</v>
          </cell>
          <cell r="K190" t="str">
            <v>0.4875</v>
          </cell>
          <cell r="L190" t="str">
            <v>0.5787</v>
          </cell>
          <cell r="M190" t="str">
            <v>0.5277</v>
          </cell>
          <cell r="N190" t="str">
            <v>0.521</v>
          </cell>
        </row>
        <row r="191">
          <cell r="A191" t="str">
            <v>213001001292</v>
          </cell>
          <cell r="B191" t="str">
            <v>INSTITUCION EDUCATIVA DE SANTA ANA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144</v>
          </cell>
          <cell r="H191" t="str">
            <v>138</v>
          </cell>
          <cell r="I191" t="str">
            <v>0.5194</v>
          </cell>
          <cell r="J191" t="str">
            <v>0.5015</v>
          </cell>
          <cell r="K191" t="str">
            <v>0.4545</v>
          </cell>
          <cell r="L191" t="str">
            <v>0.5496</v>
          </cell>
          <cell r="M191" t="str">
            <v>0.5162</v>
          </cell>
          <cell r="N191" t="str">
            <v>0.507</v>
          </cell>
        </row>
        <row r="192">
          <cell r="A192" t="str">
            <v>213001001942</v>
          </cell>
          <cell r="B192" t="str">
            <v>INSTITUCION EDUCATIVA LUIS FELIPE CABRERA DE BARU - Sede Única</v>
          </cell>
          <cell r="C192" t="str">
            <v>Establecimiento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136</v>
          </cell>
          <cell r="H192" t="str">
            <v>132</v>
          </cell>
          <cell r="I192" t="str">
            <v>0.5142</v>
          </cell>
          <cell r="J192" t="str">
            <v>0.5024</v>
          </cell>
          <cell r="K192" t="str">
            <v>0.459</v>
          </cell>
          <cell r="L192" t="str">
            <v>0.542</v>
          </cell>
          <cell r="M192" t="str">
            <v>0.5226</v>
          </cell>
          <cell r="N192" t="str">
            <v>0.5058</v>
          </cell>
        </row>
        <row r="193">
          <cell r="A193" t="str">
            <v>213001001250</v>
          </cell>
          <cell r="B193" t="str">
            <v>INSTITUCION EDUCATIVA DE TIERRA BOMBA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122</v>
          </cell>
          <cell r="H193" t="str">
            <v>116</v>
          </cell>
          <cell r="I193" t="str">
            <v>0.5016</v>
          </cell>
          <cell r="J193" t="str">
            <v>0.4913</v>
          </cell>
          <cell r="K193" t="str">
            <v>0.4596</v>
          </cell>
          <cell r="L193" t="str">
            <v>0.5427</v>
          </cell>
          <cell r="M193" t="str">
            <v>0.5131</v>
          </cell>
          <cell r="N193" t="str">
            <v>0.4999</v>
          </cell>
        </row>
        <row r="194">
          <cell r="A194" t="str">
            <v>213001027020</v>
          </cell>
          <cell r="B194" t="str">
            <v>INSTITUCION EDUCATIVA DOMINGO BENKOS BIOHO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294</v>
          </cell>
          <cell r="H194" t="str">
            <v>231</v>
          </cell>
          <cell r="I194" t="str">
            <v>0.4893</v>
          </cell>
          <cell r="J194" t="str">
            <v>0.496</v>
          </cell>
          <cell r="K194" t="str">
            <v>0.4456</v>
          </cell>
          <cell r="L194" t="str">
            <v>0.5269</v>
          </cell>
          <cell r="M194" t="str">
            <v>0.5069</v>
          </cell>
          <cell r="N194" t="str">
            <v>0.4908</v>
          </cell>
        </row>
        <row r="195">
          <cell r="A195" t="str">
            <v>213001001632</v>
          </cell>
          <cell r="B195" t="str">
            <v>INSTITUCION EDUCATIVA DE LETICIA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55</v>
          </cell>
          <cell r="H195" t="str">
            <v>51</v>
          </cell>
          <cell r="I195" t="str">
            <v>0.4707</v>
          </cell>
          <cell r="J195" t="str">
            <v>0.4856</v>
          </cell>
          <cell r="K195" t="str">
            <v>0.4475</v>
          </cell>
          <cell r="L195" t="str">
            <v>0.5452</v>
          </cell>
          <cell r="M195" t="str">
            <v>0.4872</v>
          </cell>
          <cell r="N195" t="str">
            <v>0.4873</v>
          </cell>
        </row>
        <row r="196">
          <cell r="A196" t="str">
            <v>213001001900</v>
          </cell>
          <cell r="B196" t="str">
            <v>INSTITUCION EDUCATIVA DE ARARCA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55</v>
          </cell>
          <cell r="H196" t="str">
            <v>49</v>
          </cell>
          <cell r="I196" t="str">
            <v>0.4787</v>
          </cell>
          <cell r="J196" t="str">
            <v>0.4706</v>
          </cell>
          <cell r="K196" t="str">
            <v>0.4343</v>
          </cell>
          <cell r="L196" t="str">
            <v>0.5302</v>
          </cell>
          <cell r="M196" t="str">
            <v>0.5008</v>
          </cell>
          <cell r="N196" t="str">
            <v>0.4801</v>
          </cell>
        </row>
        <row r="197">
          <cell r="A197" t="str">
            <v>213001000059</v>
          </cell>
          <cell r="B197" t="str">
            <v>INSTITUCION EDUCATIVA ISLAS DEL ROSARIO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37</v>
          </cell>
          <cell r="H197" t="str">
            <v>32</v>
          </cell>
          <cell r="I197" t="str">
            <v>0.4613</v>
          </cell>
          <cell r="J197" t="str">
            <v>0.4883</v>
          </cell>
          <cell r="K197" t="str">
            <v>0.4504</v>
          </cell>
          <cell r="L197" t="str">
            <v>0.5169</v>
          </cell>
          <cell r="M197" t="str">
            <v>0.4855</v>
          </cell>
          <cell r="N197" t="str">
            <v>0.4797</v>
          </cell>
        </row>
        <row r="198">
          <cell r="A198" t="str">
            <v>213001007401</v>
          </cell>
          <cell r="B198" t="str">
            <v>INSTITUCION EDUCATIVA SANTA CRUZ DEL ISLOTE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26</v>
          </cell>
          <cell r="H198" t="str">
            <v>25</v>
          </cell>
          <cell r="I198" t="str">
            <v>0.462</v>
          </cell>
          <cell r="J198" t="str">
            <v>0.4683</v>
          </cell>
          <cell r="K198" t="str">
            <v>0.4224</v>
          </cell>
          <cell r="L198" t="str">
            <v>0.4936</v>
          </cell>
          <cell r="M198" t="str">
            <v>0.4783</v>
          </cell>
          <cell r="N198" t="str">
            <v>0.4629</v>
          </cell>
        </row>
      </sheetData>
      <sheetData sheetId="3"/>
      <sheetData sheetId="4">
        <row r="2">
          <cell r="A2" t="str">
            <v>313001007058</v>
          </cell>
          <cell r="B2" t="str">
            <v>CENTRO DE EDUCACION EL RECREO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77</v>
          </cell>
          <cell r="H2" t="str">
            <v>77</v>
          </cell>
          <cell r="I2" t="str">
            <v>0.8934</v>
          </cell>
          <cell r="J2" t="str">
            <v>0.8655</v>
          </cell>
          <cell r="K2" t="str">
            <v>0.8675</v>
          </cell>
          <cell r="L2" t="str">
            <v>0.8879</v>
          </cell>
          <cell r="M2" t="str">
            <v>0.9066</v>
          </cell>
          <cell r="N2" t="str">
            <v>0.8807</v>
          </cell>
        </row>
        <row r="3">
          <cell r="A3" t="str">
            <v>313001012515</v>
          </cell>
          <cell r="B3" t="str">
            <v>CORPORACION EDUCATIVA LA SAGRADA FAMILIA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76</v>
          </cell>
          <cell r="H3" t="str">
            <v>76</v>
          </cell>
          <cell r="I3" t="str">
            <v>0.8955</v>
          </cell>
          <cell r="J3" t="str">
            <v>0.8652</v>
          </cell>
          <cell r="K3" t="str">
            <v>0.8631</v>
          </cell>
          <cell r="L3" t="str">
            <v>0.8811</v>
          </cell>
          <cell r="M3" t="str">
            <v>0.9134</v>
          </cell>
          <cell r="N3" t="str">
            <v>0.8791</v>
          </cell>
        </row>
        <row r="4">
          <cell r="A4" t="str">
            <v>313001003931</v>
          </cell>
          <cell r="B4" t="str">
            <v>COLEGIO JORGE WASHINGTON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135</v>
          </cell>
          <cell r="H4" t="str">
            <v>135</v>
          </cell>
          <cell r="I4" t="str">
            <v>0.8871</v>
          </cell>
          <cell r="J4" t="str">
            <v>0.8447</v>
          </cell>
          <cell r="K4" t="str">
            <v>0.8677</v>
          </cell>
          <cell r="L4" t="str">
            <v>0.8778</v>
          </cell>
          <cell r="M4" t="str">
            <v>0.9483</v>
          </cell>
          <cell r="N4" t="str">
            <v>0.8754</v>
          </cell>
        </row>
        <row r="5">
          <cell r="A5" t="str">
            <v>313001005748</v>
          </cell>
          <cell r="B5" t="str">
            <v>GIMNASIO ALTAIR DE CARTAGENA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92</v>
          </cell>
          <cell r="H5" t="str">
            <v>92</v>
          </cell>
          <cell r="I5" t="str">
            <v>0.8832</v>
          </cell>
          <cell r="J5" t="str">
            <v>0.8565</v>
          </cell>
          <cell r="K5" t="str">
            <v>0.8633</v>
          </cell>
          <cell r="L5" t="str">
            <v>0.8682</v>
          </cell>
          <cell r="M5" t="str">
            <v>0.9368</v>
          </cell>
          <cell r="N5" t="str">
            <v>0.8731</v>
          </cell>
        </row>
        <row r="6">
          <cell r="A6" t="str">
            <v>313836000623</v>
          </cell>
          <cell r="B6" t="str">
            <v>ASPAEN GIMNASIO CARTAGENA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83</v>
          </cell>
          <cell r="H6" t="str">
            <v>82</v>
          </cell>
          <cell r="I6" t="str">
            <v>0.8713</v>
          </cell>
          <cell r="J6" t="str">
            <v>0.8626</v>
          </cell>
          <cell r="K6" t="str">
            <v>0.8557</v>
          </cell>
          <cell r="L6" t="str">
            <v>0.8666</v>
          </cell>
          <cell r="M6" t="str">
            <v>0.9422</v>
          </cell>
          <cell r="N6" t="str">
            <v>0.8701</v>
          </cell>
        </row>
        <row r="7">
          <cell r="A7" t="str">
            <v>313001004768</v>
          </cell>
          <cell r="B7" t="str">
            <v>REDCOL COLEGIO BRITANICO DE CARTAGENA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103</v>
          </cell>
          <cell r="H7" t="str">
            <v>102</v>
          </cell>
          <cell r="I7" t="str">
            <v>0.8753</v>
          </cell>
          <cell r="J7" t="str">
            <v>0.8544</v>
          </cell>
          <cell r="K7" t="str">
            <v>0.8508</v>
          </cell>
          <cell r="L7" t="str">
            <v>0.8685</v>
          </cell>
          <cell r="M7" t="str">
            <v>0.9451</v>
          </cell>
          <cell r="N7" t="str">
            <v>0.8686</v>
          </cell>
        </row>
        <row r="8">
          <cell r="A8" t="str">
            <v>313001013651</v>
          </cell>
          <cell r="B8" t="str">
            <v>COLEGIO INTEGRAL DEL NORTE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66</v>
          </cell>
          <cell r="H8" t="str">
            <v>66</v>
          </cell>
          <cell r="I8" t="str">
            <v>0.888</v>
          </cell>
          <cell r="J8" t="str">
            <v>0.8625</v>
          </cell>
          <cell r="K8" t="str">
            <v>0.8521</v>
          </cell>
          <cell r="L8" t="str">
            <v>0.8653</v>
          </cell>
          <cell r="M8" t="str">
            <v>0.8878</v>
          </cell>
          <cell r="N8" t="str">
            <v>0.8685</v>
          </cell>
        </row>
        <row r="9">
          <cell r="A9" t="str">
            <v>313001006485</v>
          </cell>
          <cell r="B9" t="str">
            <v>CORPORACION EDUCATIVA COLEGIO ALTER ALTERIS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94</v>
          </cell>
          <cell r="H9" t="str">
            <v>94</v>
          </cell>
          <cell r="I9" t="str">
            <v>0.8629</v>
          </cell>
          <cell r="J9" t="str">
            <v>0.8396</v>
          </cell>
          <cell r="K9" t="str">
            <v>0.8586</v>
          </cell>
          <cell r="L9" t="str">
            <v>0.8806</v>
          </cell>
          <cell r="M9" t="str">
            <v>0.9022</v>
          </cell>
          <cell r="N9" t="str">
            <v>0.8636</v>
          </cell>
        </row>
        <row r="10">
          <cell r="A10" t="str">
            <v>313836000348</v>
          </cell>
          <cell r="B10" t="str">
            <v>ASPAEN GIMNASIO CARTAGENA DE INDIAS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91</v>
          </cell>
          <cell r="H10" t="str">
            <v>91</v>
          </cell>
          <cell r="I10" t="str">
            <v>0.864</v>
          </cell>
          <cell r="J10" t="str">
            <v>0.8382</v>
          </cell>
          <cell r="K10" t="str">
            <v>0.834</v>
          </cell>
          <cell r="L10" t="str">
            <v>0.87</v>
          </cell>
          <cell r="M10" t="str">
            <v>0.9463</v>
          </cell>
          <cell r="N10" t="str">
            <v>0.8588</v>
          </cell>
        </row>
        <row r="11">
          <cell r="A11" t="str">
            <v>313001005985</v>
          </cell>
          <cell r="B11" t="str">
            <v>COLEGIO LOS ANGELES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90</v>
          </cell>
          <cell r="H11" t="str">
            <v>90</v>
          </cell>
          <cell r="I11" t="str">
            <v>0.8804</v>
          </cell>
          <cell r="J11" t="str">
            <v>0.8356</v>
          </cell>
          <cell r="K11" t="str">
            <v>0.8368</v>
          </cell>
          <cell r="L11" t="str">
            <v>0.8647</v>
          </cell>
          <cell r="M11" t="str">
            <v>0.8599</v>
          </cell>
          <cell r="N11" t="str">
            <v>0.8548</v>
          </cell>
        </row>
        <row r="12">
          <cell r="A12" t="str">
            <v>313001008771</v>
          </cell>
          <cell r="B12" t="str">
            <v>COLEGIO GIMNASIO MOMPIANO SAS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38</v>
          </cell>
          <cell r="H12" t="str">
            <v>38</v>
          </cell>
          <cell r="I12" t="str">
            <v>0.8651</v>
          </cell>
          <cell r="J12" t="str">
            <v>0.834</v>
          </cell>
          <cell r="K12" t="str">
            <v>0.8345</v>
          </cell>
          <cell r="L12" t="str">
            <v>0.8431</v>
          </cell>
          <cell r="M12" t="str">
            <v>0.9148</v>
          </cell>
          <cell r="N12" t="str">
            <v>0.8496</v>
          </cell>
        </row>
        <row r="13">
          <cell r="A13" t="str">
            <v>313001000916</v>
          </cell>
          <cell r="B13" t="str">
            <v>COL. DE LA ESPERANZA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63</v>
          </cell>
          <cell r="H13" t="str">
            <v>63</v>
          </cell>
          <cell r="I13" t="str">
            <v>0.8498</v>
          </cell>
          <cell r="J13" t="str">
            <v>0.8262</v>
          </cell>
          <cell r="K13" t="str">
            <v>0.826</v>
          </cell>
          <cell r="L13" t="str">
            <v>0.8465</v>
          </cell>
          <cell r="M13" t="str">
            <v>0.8812</v>
          </cell>
          <cell r="N13" t="str">
            <v>0.8405</v>
          </cell>
        </row>
        <row r="14">
          <cell r="A14" t="str">
            <v>313001002277</v>
          </cell>
          <cell r="B14" t="str">
            <v>COL.  MONTESSORI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145</v>
          </cell>
          <cell r="H14" t="str">
            <v>143</v>
          </cell>
          <cell r="I14" t="str">
            <v>0.8342</v>
          </cell>
          <cell r="J14" t="str">
            <v>0.8161</v>
          </cell>
          <cell r="K14" t="str">
            <v>0.83</v>
          </cell>
          <cell r="L14" t="str">
            <v>0.8523</v>
          </cell>
          <cell r="M14" t="str">
            <v>0.9262</v>
          </cell>
          <cell r="N14" t="str">
            <v>0.8403</v>
          </cell>
        </row>
        <row r="15">
          <cell r="A15" t="str">
            <v>313001000541</v>
          </cell>
          <cell r="B15" t="str">
            <v>COL. LA ANUNCIACION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117</v>
          </cell>
          <cell r="H15" t="str">
            <v>117</v>
          </cell>
          <cell r="I15" t="str">
            <v>0.8196</v>
          </cell>
          <cell r="J15" t="str">
            <v>0.8134</v>
          </cell>
          <cell r="K15" t="str">
            <v>0.8336</v>
          </cell>
          <cell r="L15" t="str">
            <v>0.8587</v>
          </cell>
          <cell r="M15" t="str">
            <v>0.8306</v>
          </cell>
          <cell r="N15" t="str">
            <v>0.8313</v>
          </cell>
        </row>
        <row r="16">
          <cell r="A16" t="str">
            <v>313001000215</v>
          </cell>
          <cell r="B16" t="str">
            <v>GIMN. NUEVA GRANADA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54</v>
          </cell>
          <cell r="H16" t="str">
            <v>54</v>
          </cell>
          <cell r="I16" t="str">
            <v>0.8287</v>
          </cell>
          <cell r="J16" t="str">
            <v>0.8093</v>
          </cell>
          <cell r="K16" t="str">
            <v>0.8152</v>
          </cell>
          <cell r="L16" t="str">
            <v>0.8468</v>
          </cell>
          <cell r="M16" t="str">
            <v>0.8576</v>
          </cell>
          <cell r="N16" t="str">
            <v>0.8275</v>
          </cell>
        </row>
        <row r="17">
          <cell r="A17" t="str">
            <v>313001003095</v>
          </cell>
          <cell r="B17" t="str">
            <v>CIUDAD ESCOLAR DE COMFENALCO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719</v>
          </cell>
          <cell r="H17" t="str">
            <v>718</v>
          </cell>
          <cell r="I17" t="str">
            <v>0.8311</v>
          </cell>
          <cell r="J17" t="str">
            <v>0.8133</v>
          </cell>
          <cell r="K17" t="str">
            <v>0.8126</v>
          </cell>
          <cell r="L17" t="str">
            <v>0.8429</v>
          </cell>
          <cell r="M17" t="str">
            <v>0.8103</v>
          </cell>
          <cell r="N17" t="str">
            <v>0.8239</v>
          </cell>
        </row>
        <row r="18">
          <cell r="A18" t="str">
            <v>313001000592</v>
          </cell>
          <cell r="B18" t="str">
            <v>GIMN. LUJAN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38</v>
          </cell>
          <cell r="H18" t="str">
            <v>38</v>
          </cell>
          <cell r="I18" t="str">
            <v>0.8388</v>
          </cell>
          <cell r="J18" t="str">
            <v>0.8013</v>
          </cell>
          <cell r="K18" t="str">
            <v>0.8115</v>
          </cell>
          <cell r="L18" t="str">
            <v>0.8349</v>
          </cell>
          <cell r="M18" t="str">
            <v>0.8426</v>
          </cell>
          <cell r="N18" t="str">
            <v>0.8232</v>
          </cell>
        </row>
        <row r="19">
          <cell r="A19" t="str">
            <v>313001029523</v>
          </cell>
          <cell r="B19" t="str">
            <v>GIMNASIO BILINGÜE ALTAMAR DE CARTAGENA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122</v>
          </cell>
          <cell r="H19" t="str">
            <v>122</v>
          </cell>
          <cell r="I19" t="str">
            <v>0.7987</v>
          </cell>
          <cell r="J19" t="str">
            <v>0.8105</v>
          </cell>
          <cell r="K19" t="str">
            <v>0.7987</v>
          </cell>
          <cell r="L19" t="str">
            <v>0.8355</v>
          </cell>
          <cell r="M19" t="str">
            <v>0.8963</v>
          </cell>
          <cell r="N19" t="str">
            <v>0.8174</v>
          </cell>
        </row>
        <row r="20">
          <cell r="A20" t="str">
            <v>313001000622</v>
          </cell>
          <cell r="B20" t="str">
            <v>COL. DE LA SALLE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239</v>
          </cell>
          <cell r="H20" t="str">
            <v>238</v>
          </cell>
          <cell r="I20" t="str">
            <v>0.8145</v>
          </cell>
          <cell r="J20" t="str">
            <v>0.7957</v>
          </cell>
          <cell r="K20" t="str">
            <v>0.7942</v>
          </cell>
          <cell r="L20" t="str">
            <v>0.8287</v>
          </cell>
          <cell r="M20" t="str">
            <v>0.8726</v>
          </cell>
          <cell r="N20" t="str">
            <v>0.8132</v>
          </cell>
        </row>
        <row r="21">
          <cell r="A21" t="str">
            <v>313001009328</v>
          </cell>
          <cell r="B21" t="str">
            <v>GIMN. MODERNO DE CARTAGENA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70</v>
          </cell>
          <cell r="H21" t="str">
            <v>70</v>
          </cell>
          <cell r="I21" t="str">
            <v>0.8208</v>
          </cell>
          <cell r="J21" t="str">
            <v>0.7996</v>
          </cell>
          <cell r="K21" t="str">
            <v>0.7931</v>
          </cell>
          <cell r="L21" t="str">
            <v>0.8146</v>
          </cell>
          <cell r="M21" t="str">
            <v>0.8445</v>
          </cell>
          <cell r="N21" t="str">
            <v>0.8099</v>
          </cell>
        </row>
        <row r="22">
          <cell r="A22" t="str">
            <v>313001029353</v>
          </cell>
          <cell r="B22" t="str">
            <v>CORPORACION BEVERLY HILLS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76</v>
          </cell>
          <cell r="H22" t="str">
            <v>76</v>
          </cell>
          <cell r="I22" t="str">
            <v>0.8011</v>
          </cell>
          <cell r="J22" t="str">
            <v>0.7792</v>
          </cell>
          <cell r="K22" t="str">
            <v>0.8041</v>
          </cell>
          <cell r="L22" t="str">
            <v>0.8291</v>
          </cell>
          <cell r="M22" t="str">
            <v>0.8687</v>
          </cell>
          <cell r="N22" t="str">
            <v>0.8084</v>
          </cell>
        </row>
        <row r="23">
          <cell r="A23" t="str">
            <v>313001001068</v>
          </cell>
          <cell r="B23" t="str">
            <v>COL. EUCARISTICO DE SANTA TERESA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98</v>
          </cell>
          <cell r="H23" t="str">
            <v>97</v>
          </cell>
          <cell r="I23" t="str">
            <v>0.821</v>
          </cell>
          <cell r="J23" t="str">
            <v>0.781</v>
          </cell>
          <cell r="K23" t="str">
            <v>0.7816</v>
          </cell>
          <cell r="L23" t="str">
            <v>0.8282</v>
          </cell>
          <cell r="M23" t="str">
            <v>0.8409</v>
          </cell>
          <cell r="N23" t="str">
            <v>0.8059</v>
          </cell>
        </row>
        <row r="24">
          <cell r="A24" t="str">
            <v>313001000924</v>
          </cell>
          <cell r="B24" t="str">
            <v>COL. SALESIANO SAN PEDRO CLAVER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396</v>
          </cell>
          <cell r="H24" t="str">
            <v>393</v>
          </cell>
          <cell r="I24" t="str">
            <v>0.802</v>
          </cell>
          <cell r="J24" t="str">
            <v>0.783</v>
          </cell>
          <cell r="K24" t="str">
            <v>0.7935</v>
          </cell>
          <cell r="L24" t="str">
            <v>0.8249</v>
          </cell>
          <cell r="M24" t="str">
            <v>0.8528</v>
          </cell>
          <cell r="N24" t="str">
            <v>0.8049</v>
          </cell>
        </row>
        <row r="25">
          <cell r="A25" t="str">
            <v>313001800076</v>
          </cell>
          <cell r="B25" t="str">
            <v>COLEGIO PABLO HOFF - SEDE PRINCIPAL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15</v>
          </cell>
          <cell r="H25" t="str">
            <v>15</v>
          </cell>
          <cell r="I25" t="str">
            <v>0.7999</v>
          </cell>
          <cell r="J25" t="str">
            <v>0.7804</v>
          </cell>
          <cell r="K25" t="str">
            <v>0.7994</v>
          </cell>
          <cell r="L25" t="str">
            <v>0.8188</v>
          </cell>
          <cell r="M25" t="str">
            <v>0.8412</v>
          </cell>
          <cell r="N25" t="str">
            <v>0.8028</v>
          </cell>
        </row>
        <row r="26">
          <cell r="A26" t="str">
            <v>313001000525</v>
          </cell>
          <cell r="B26" t="str">
            <v>COL. MIXTO LA POPA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69</v>
          </cell>
          <cell r="H26" t="str">
            <v>69</v>
          </cell>
          <cell r="I26" t="str">
            <v>0.7914</v>
          </cell>
          <cell r="J26" t="str">
            <v>0.7899</v>
          </cell>
          <cell r="K26" t="str">
            <v>0.7762</v>
          </cell>
          <cell r="L26" t="str">
            <v>0.8248</v>
          </cell>
          <cell r="M26" t="str">
            <v>0.868</v>
          </cell>
          <cell r="N26" t="str">
            <v>0.8011</v>
          </cell>
        </row>
        <row r="27">
          <cell r="A27" t="str">
            <v>313001012281</v>
          </cell>
          <cell r="B27" t="str">
            <v>COL. SANTO TOMAS DE AQUINO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59</v>
          </cell>
          <cell r="H27" t="str">
            <v>58</v>
          </cell>
          <cell r="I27" t="str">
            <v>0.8095</v>
          </cell>
          <cell r="J27" t="str">
            <v>0.7853</v>
          </cell>
          <cell r="K27" t="str">
            <v>0.7807</v>
          </cell>
          <cell r="L27" t="str">
            <v>0.8107</v>
          </cell>
          <cell r="M27" t="str">
            <v>0.8455</v>
          </cell>
          <cell r="N27" t="str">
            <v>0.8003</v>
          </cell>
        </row>
        <row r="28">
          <cell r="A28" t="str">
            <v>313001000240</v>
          </cell>
          <cell r="B28" t="str">
            <v>INST. EDUC. NUEVA AMERICA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131</v>
          </cell>
          <cell r="H28" t="str">
            <v>129</v>
          </cell>
          <cell r="I28" t="str">
            <v>0.8094</v>
          </cell>
          <cell r="J28" t="str">
            <v>0.795</v>
          </cell>
          <cell r="K28" t="str">
            <v>0.7866</v>
          </cell>
          <cell r="L28" t="str">
            <v>0.8104</v>
          </cell>
          <cell r="M28" t="str">
            <v>0.7955</v>
          </cell>
          <cell r="N28" t="str">
            <v>0.8</v>
          </cell>
        </row>
        <row r="29">
          <cell r="A29" t="str">
            <v>313001028868</v>
          </cell>
          <cell r="B29" t="str">
            <v>COL. BILINGUE DE CARTAGENA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77</v>
          </cell>
          <cell r="H29" t="str">
            <v>77</v>
          </cell>
          <cell r="I29" t="str">
            <v>0.7507</v>
          </cell>
          <cell r="J29" t="str">
            <v>0.7699</v>
          </cell>
          <cell r="K29" t="str">
            <v>0.7919</v>
          </cell>
          <cell r="L29" t="str">
            <v>0.8366</v>
          </cell>
          <cell r="M29" t="str">
            <v>0.8792</v>
          </cell>
          <cell r="N29" t="str">
            <v>0.7943</v>
          </cell>
        </row>
        <row r="30">
          <cell r="A30" t="str">
            <v>313001001050</v>
          </cell>
          <cell r="B30" t="str">
            <v>COL. BIFFI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275</v>
          </cell>
          <cell r="H30" t="str">
            <v>274</v>
          </cell>
          <cell r="I30" t="str">
            <v>0.7872</v>
          </cell>
          <cell r="J30" t="str">
            <v>0.7682</v>
          </cell>
          <cell r="K30" t="str">
            <v>0.7863</v>
          </cell>
          <cell r="L30" t="str">
            <v>0.8244</v>
          </cell>
          <cell r="M30" t="str">
            <v>0.8247</v>
          </cell>
          <cell r="N30" t="str">
            <v>0.7941</v>
          </cell>
        </row>
        <row r="31">
          <cell r="A31" t="str">
            <v>313001005276</v>
          </cell>
          <cell r="B31" t="str">
            <v>COL. COMFAMILIAR C/GENA.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346</v>
          </cell>
          <cell r="H31" t="str">
            <v>346</v>
          </cell>
          <cell r="I31" t="str">
            <v>0.7766</v>
          </cell>
          <cell r="J31" t="str">
            <v>0.7585</v>
          </cell>
          <cell r="K31" t="str">
            <v>0.7719</v>
          </cell>
          <cell r="L31" t="str">
            <v>0.8103</v>
          </cell>
          <cell r="M31" t="str">
            <v>0.779</v>
          </cell>
          <cell r="N31" t="str">
            <v>0.7793</v>
          </cell>
        </row>
        <row r="32">
          <cell r="A32" t="str">
            <v>313001006698</v>
          </cell>
          <cell r="B32" t="str">
            <v>COL. EL DIVINO SALVADOR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94</v>
          </cell>
          <cell r="H32" t="str">
            <v>94</v>
          </cell>
          <cell r="I32" t="str">
            <v>0.7807</v>
          </cell>
          <cell r="J32" t="str">
            <v>0.7455</v>
          </cell>
          <cell r="K32" t="str">
            <v>0.7741</v>
          </cell>
          <cell r="L32" t="str">
            <v>0.8125</v>
          </cell>
          <cell r="M32" t="str">
            <v>0.7894</v>
          </cell>
          <cell r="N32" t="str">
            <v>0.7791</v>
          </cell>
        </row>
        <row r="33">
          <cell r="A33" t="str">
            <v>313001005845</v>
          </cell>
          <cell r="B33" t="str">
            <v>COL PILAR DEL SABER (ANTES JARD. INF. PIOLIN)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54</v>
          </cell>
          <cell r="H33" t="str">
            <v>53</v>
          </cell>
          <cell r="I33" t="str">
            <v>0.7869</v>
          </cell>
          <cell r="J33" t="str">
            <v>0.7493</v>
          </cell>
          <cell r="K33" t="str">
            <v>0.7545</v>
          </cell>
          <cell r="L33" t="str">
            <v>0.8127</v>
          </cell>
          <cell r="M33" t="str">
            <v>0.8143</v>
          </cell>
          <cell r="N33" t="str">
            <v>0.7788</v>
          </cell>
        </row>
        <row r="34">
          <cell r="A34" t="str">
            <v>313001001190</v>
          </cell>
          <cell r="B34" t="str">
            <v>CORPORACION COLEGIO LATINOAMERICANO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127</v>
          </cell>
          <cell r="H34" t="str">
            <v>126</v>
          </cell>
          <cell r="I34" t="str">
            <v>0.7551</v>
          </cell>
          <cell r="J34" t="str">
            <v>0.7572</v>
          </cell>
          <cell r="K34" t="str">
            <v>0.7515</v>
          </cell>
          <cell r="L34" t="str">
            <v>0.8233</v>
          </cell>
          <cell r="M34" t="str">
            <v>0.8095</v>
          </cell>
          <cell r="N34" t="str">
            <v>0.7747</v>
          </cell>
        </row>
        <row r="35">
          <cell r="A35" t="str">
            <v>313001007091</v>
          </cell>
          <cell r="B35" t="str">
            <v>COL. MODERNO DEL NORTE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458</v>
          </cell>
          <cell r="H35" t="str">
            <v>457</v>
          </cell>
          <cell r="I35" t="str">
            <v>0.779</v>
          </cell>
          <cell r="J35" t="str">
            <v>0.7668</v>
          </cell>
          <cell r="K35" t="str">
            <v>0.7397</v>
          </cell>
          <cell r="L35" t="str">
            <v>0.808</v>
          </cell>
          <cell r="M35" t="str">
            <v>0.7737</v>
          </cell>
          <cell r="N35" t="str">
            <v>0.7734</v>
          </cell>
        </row>
        <row r="36">
          <cell r="A36" t="str">
            <v>313001002421</v>
          </cell>
          <cell r="B36" t="str">
            <v>COL. NAVAL DE CRESPO - Sede Única</v>
          </cell>
          <cell r="C36" t="str">
            <v>Establecimiento</v>
          </cell>
          <cell r="D36" t="str">
            <v>CARTAGENA DE INDIAS (BOLIVAR)</v>
          </cell>
          <cell r="E36" t="str">
            <v>OFICIAL</v>
          </cell>
          <cell r="F36" t="str">
            <v>A+</v>
          </cell>
          <cell r="G36" t="str">
            <v>83</v>
          </cell>
          <cell r="H36" t="str">
            <v>83</v>
          </cell>
          <cell r="I36" t="str">
            <v>0.7864</v>
          </cell>
          <cell r="J36" t="str">
            <v>0.7644</v>
          </cell>
          <cell r="K36" t="str">
            <v>0.7471</v>
          </cell>
          <cell r="L36" t="str">
            <v>0.7861</v>
          </cell>
          <cell r="M36" t="str">
            <v>0.7823</v>
          </cell>
          <cell r="N36" t="str">
            <v>0.7719</v>
          </cell>
        </row>
        <row r="37">
          <cell r="A37" t="str">
            <v>313001002251</v>
          </cell>
          <cell r="B37" t="str">
            <v>COLEGIO NUESTRA SEÑORA DE FATIMA DE LA POLICIA NACIONAL - Sede Única</v>
          </cell>
          <cell r="C37" t="str">
            <v>Establecimiento</v>
          </cell>
          <cell r="D37" t="str">
            <v>CARTAGENA DE INDIAS (BOLIVAR)</v>
          </cell>
          <cell r="E37" t="str">
            <v>OFICIAL</v>
          </cell>
          <cell r="F37" t="str">
            <v>A</v>
          </cell>
          <cell r="G37" t="str">
            <v>98</v>
          </cell>
          <cell r="H37" t="str">
            <v>97</v>
          </cell>
          <cell r="I37" t="str">
            <v>0.7553</v>
          </cell>
          <cell r="J37" t="str">
            <v>0.7552</v>
          </cell>
          <cell r="K37" t="str">
            <v>0.7629</v>
          </cell>
          <cell r="L37" t="str">
            <v>0.8016</v>
          </cell>
          <cell r="M37" t="str">
            <v>0.7787</v>
          </cell>
          <cell r="N37" t="str">
            <v>0.7695</v>
          </cell>
        </row>
        <row r="38">
          <cell r="A38" t="str">
            <v>313001009361</v>
          </cell>
          <cell r="B38" t="str">
            <v>COL. MODELO DE LA COSTA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</v>
          </cell>
          <cell r="G38" t="str">
            <v>67</v>
          </cell>
          <cell r="H38" t="str">
            <v>67</v>
          </cell>
          <cell r="I38" t="str">
            <v>0.7582</v>
          </cell>
          <cell r="J38" t="str">
            <v>0.7539</v>
          </cell>
          <cell r="K38" t="str">
            <v>0.77</v>
          </cell>
          <cell r="L38" t="str">
            <v>0.7782</v>
          </cell>
          <cell r="M38" t="str">
            <v>0.7864</v>
          </cell>
          <cell r="N38" t="str">
            <v>0.7667</v>
          </cell>
        </row>
        <row r="39">
          <cell r="A39" t="str">
            <v>313001008399</v>
          </cell>
          <cell r="B39" t="str">
            <v>CENTRO EDUCATIVO LAS PALMERAS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</v>
          </cell>
          <cell r="G39" t="str">
            <v>126</v>
          </cell>
          <cell r="H39" t="str">
            <v>125</v>
          </cell>
          <cell r="I39" t="str">
            <v>0.7907</v>
          </cell>
          <cell r="J39" t="str">
            <v>0.7519</v>
          </cell>
          <cell r="K39" t="str">
            <v>0.7309</v>
          </cell>
          <cell r="L39" t="str">
            <v>0.7852</v>
          </cell>
          <cell r="M39" t="str">
            <v>0.7504</v>
          </cell>
          <cell r="N39" t="str">
            <v>0.7636</v>
          </cell>
        </row>
        <row r="40">
          <cell r="A40" t="str">
            <v>313001029337</v>
          </cell>
          <cell r="B40" t="str">
            <v>COLEGIO GORETTI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</v>
          </cell>
          <cell r="G40" t="str">
            <v>78</v>
          </cell>
          <cell r="H40" t="str">
            <v>77</v>
          </cell>
          <cell r="I40" t="str">
            <v>0.7523</v>
          </cell>
          <cell r="J40" t="str">
            <v>0.7448</v>
          </cell>
          <cell r="K40" t="str">
            <v>0.7397</v>
          </cell>
          <cell r="L40" t="str">
            <v>0.8024</v>
          </cell>
          <cell r="M40" t="str">
            <v>0.7909</v>
          </cell>
          <cell r="N40" t="str">
            <v>0.7622</v>
          </cell>
        </row>
        <row r="41">
          <cell r="A41" t="str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247</v>
          </cell>
          <cell r="H41" t="str">
            <v>245</v>
          </cell>
          <cell r="I41" t="str">
            <v>0.7582</v>
          </cell>
          <cell r="J41" t="str">
            <v>0.7389</v>
          </cell>
          <cell r="K41" t="str">
            <v>0.7386</v>
          </cell>
          <cell r="L41" t="str">
            <v>0.7911</v>
          </cell>
          <cell r="M41" t="str">
            <v>0.7677</v>
          </cell>
          <cell r="N41" t="str">
            <v>0.7576</v>
          </cell>
        </row>
        <row r="42">
          <cell r="A42" t="str">
            <v>313001001165</v>
          </cell>
          <cell r="B42" t="str">
            <v>COL. EL CARMELO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</v>
          </cell>
          <cell r="G42" t="str">
            <v>66</v>
          </cell>
          <cell r="H42" t="str">
            <v>66</v>
          </cell>
          <cell r="I42" t="str">
            <v>0.7407</v>
          </cell>
          <cell r="J42" t="str">
            <v>0.7196</v>
          </cell>
          <cell r="K42" t="str">
            <v>0.7408</v>
          </cell>
          <cell r="L42" t="str">
            <v>0.8022</v>
          </cell>
          <cell r="M42" t="str">
            <v>0.8309</v>
          </cell>
          <cell r="N42" t="str">
            <v>0.757</v>
          </cell>
        </row>
        <row r="43">
          <cell r="A43" t="str">
            <v>313001001076</v>
          </cell>
          <cell r="B43" t="str">
            <v>COL. NTRA. SE?ORA DE LA CANDELARIA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193</v>
          </cell>
          <cell r="H43" t="str">
            <v>193</v>
          </cell>
          <cell r="I43" t="str">
            <v>0.7363</v>
          </cell>
          <cell r="J43" t="str">
            <v>0.7392</v>
          </cell>
          <cell r="K43" t="str">
            <v>0.7448</v>
          </cell>
          <cell r="L43" t="str">
            <v>0.7943</v>
          </cell>
          <cell r="M43" t="str">
            <v>0.7854</v>
          </cell>
          <cell r="N43" t="str">
            <v>0.7561</v>
          </cell>
        </row>
        <row r="44">
          <cell r="A44" t="str">
            <v>113001003053</v>
          </cell>
          <cell r="B44" t="str">
            <v>INSTITUCION EDUCATIVA SOLEDAD ACOSTA DE SAMPER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1176</v>
          </cell>
          <cell r="H44" t="str">
            <v>1171</v>
          </cell>
          <cell r="I44" t="str">
            <v>0.7392</v>
          </cell>
          <cell r="J44" t="str">
            <v>0.7277</v>
          </cell>
          <cell r="K44" t="str">
            <v>0.7342</v>
          </cell>
          <cell r="L44" t="str">
            <v>0.7831</v>
          </cell>
          <cell r="M44" t="str">
            <v>0.7428</v>
          </cell>
          <cell r="N44" t="str">
            <v>0.7458</v>
          </cell>
        </row>
        <row r="45">
          <cell r="A45" t="str">
            <v>313001012876</v>
          </cell>
          <cell r="B45" t="str">
            <v>CORPORACION EDUCATIVA INSTITUTO GUADALUPE 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</v>
          </cell>
          <cell r="G45" t="str">
            <v>68</v>
          </cell>
          <cell r="H45" t="str">
            <v>68</v>
          </cell>
          <cell r="I45" t="str">
            <v>0.7381</v>
          </cell>
          <cell r="J45" t="str">
            <v>0.7198</v>
          </cell>
          <cell r="K45" t="str">
            <v>0.7345</v>
          </cell>
          <cell r="L45" t="str">
            <v>0.7816</v>
          </cell>
          <cell r="M45" t="str">
            <v>0.7667</v>
          </cell>
          <cell r="N45" t="str">
            <v>0.7453</v>
          </cell>
        </row>
        <row r="46">
          <cell r="A46" t="str">
            <v>313001013279</v>
          </cell>
          <cell r="B46" t="str">
            <v>INSTITUTO SIGMUND FREUD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146</v>
          </cell>
          <cell r="H46" t="str">
            <v>146</v>
          </cell>
          <cell r="I46" t="str">
            <v>0.7343</v>
          </cell>
          <cell r="J46" t="str">
            <v>0.7287</v>
          </cell>
          <cell r="K46" t="str">
            <v>0.7261</v>
          </cell>
          <cell r="L46" t="str">
            <v>0.7859</v>
          </cell>
          <cell r="M46" t="str">
            <v>0.7619</v>
          </cell>
          <cell r="N46" t="str">
            <v>0.7451</v>
          </cell>
        </row>
        <row r="47">
          <cell r="A47" t="str">
            <v>313001005098</v>
          </cell>
          <cell r="B47" t="str">
            <v>COL. TRINITARIO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239</v>
          </cell>
          <cell r="H47" t="str">
            <v>238</v>
          </cell>
          <cell r="I47" t="str">
            <v>0.7444</v>
          </cell>
          <cell r="J47" t="str">
            <v>0.7168</v>
          </cell>
          <cell r="K47" t="str">
            <v>0.7236</v>
          </cell>
          <cell r="L47" t="str">
            <v>0.777</v>
          </cell>
          <cell r="M47" t="str">
            <v>0.7782</v>
          </cell>
          <cell r="N47" t="str">
            <v>0.7434</v>
          </cell>
        </row>
        <row r="48">
          <cell r="A48" t="str">
            <v>413001008024</v>
          </cell>
          <cell r="B48" t="str">
            <v>INST. EDUC. EL PARAISO - Sede Única</v>
          </cell>
          <cell r="C48" t="str">
            <v>Establecimiento</v>
          </cell>
          <cell r="D48" t="str">
            <v>CARTAGENA DE INDIAS (BOLIVAR)</v>
          </cell>
          <cell r="E48" t="str">
            <v>NO OFICIAL</v>
          </cell>
          <cell r="F48" t="str">
            <v>A</v>
          </cell>
          <cell r="G48" t="str">
            <v>64</v>
          </cell>
          <cell r="H48" t="str">
            <v>63</v>
          </cell>
          <cell r="I48" t="str">
            <v>0.7607</v>
          </cell>
          <cell r="J48" t="str">
            <v>0.7115</v>
          </cell>
          <cell r="K48" t="str">
            <v>0.7119</v>
          </cell>
          <cell r="L48" t="str">
            <v>0.7776</v>
          </cell>
          <cell r="M48" t="str">
            <v>0.7398</v>
          </cell>
          <cell r="N48" t="str">
            <v>0.7404</v>
          </cell>
        </row>
        <row r="49">
          <cell r="A49" t="str">
            <v>313001030025</v>
          </cell>
          <cell r="B49" t="str">
            <v>GIMNASIO AMERICANO HOWARD GARDNER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10</v>
          </cell>
          <cell r="H49" t="str">
            <v>10</v>
          </cell>
          <cell r="I49" t="str">
            <v>0.7126</v>
          </cell>
          <cell r="J49" t="str">
            <v>0.7122</v>
          </cell>
          <cell r="K49" t="str">
            <v>0.712</v>
          </cell>
          <cell r="L49" t="str">
            <v>0.7852</v>
          </cell>
          <cell r="M49" t="str">
            <v>0.8467</v>
          </cell>
          <cell r="N49" t="str">
            <v>0.7394</v>
          </cell>
        </row>
        <row r="50">
          <cell r="A50" t="str">
            <v>313001005136</v>
          </cell>
          <cell r="B50" t="str">
            <v>COLEGIO CANADIENSE DE CARTAGENA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33</v>
          </cell>
          <cell r="H50" t="str">
            <v>32</v>
          </cell>
          <cell r="I50" t="str">
            <v>0.7226</v>
          </cell>
          <cell r="J50" t="str">
            <v>0.7035</v>
          </cell>
          <cell r="K50" t="str">
            <v>0.7073</v>
          </cell>
          <cell r="L50" t="str">
            <v>0.7742</v>
          </cell>
          <cell r="M50" t="str">
            <v>0.8511</v>
          </cell>
          <cell r="N50" t="str">
            <v>0.7365</v>
          </cell>
        </row>
        <row r="51">
          <cell r="A51" t="str">
            <v>313001000568</v>
          </cell>
          <cell r="B51" t="str">
            <v>ESCUELAS PROFESIONALES SALESIANAS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A</v>
          </cell>
          <cell r="G51" t="str">
            <v>337</v>
          </cell>
          <cell r="H51" t="str">
            <v>336</v>
          </cell>
          <cell r="I51" t="str">
            <v>0.7378</v>
          </cell>
          <cell r="J51" t="str">
            <v>0.7254</v>
          </cell>
          <cell r="K51" t="str">
            <v>0.7108</v>
          </cell>
          <cell r="L51" t="str">
            <v>0.7745</v>
          </cell>
          <cell r="M51" t="str">
            <v>0.7198</v>
          </cell>
          <cell r="N51" t="str">
            <v>0.7358</v>
          </cell>
        </row>
        <row r="52">
          <cell r="A52" t="str">
            <v>313001029680</v>
          </cell>
          <cell r="B52" t="str">
            <v>CENTRO EDUCATIVO INTEGRAL MODERNO - Sede Única</v>
          </cell>
          <cell r="C52" t="str">
            <v>Establecimiento</v>
          </cell>
          <cell r="D52" t="str">
            <v>CARTAGENA DE INDIAS (BOLIVAR)</v>
          </cell>
          <cell r="E52" t="str">
            <v>NO OFICIAL</v>
          </cell>
          <cell r="F52" t="str">
            <v>A</v>
          </cell>
          <cell r="G52" t="str">
            <v>56</v>
          </cell>
          <cell r="H52" t="str">
            <v>56</v>
          </cell>
          <cell r="I52" t="str">
            <v>0.7303</v>
          </cell>
          <cell r="J52" t="str">
            <v>0.7246</v>
          </cell>
          <cell r="K52" t="str">
            <v>0.7075</v>
          </cell>
          <cell r="L52" t="str">
            <v>0.7673</v>
          </cell>
          <cell r="M52" t="str">
            <v>0.7444</v>
          </cell>
          <cell r="N52" t="str">
            <v>0.7333</v>
          </cell>
        </row>
        <row r="53">
          <cell r="A53" t="str">
            <v>113001003061</v>
          </cell>
          <cell r="B53" t="str">
            <v>INSTITUCION EDUCATIVA HERMANO ANTONIO RAMOS DE LA SALLE - Sede Única</v>
          </cell>
          <cell r="C53" t="str">
            <v>Establecimiento</v>
          </cell>
          <cell r="D53" t="str">
            <v>CARTAGENA DE INDIAS (BOLIVAR)</v>
          </cell>
          <cell r="E53" t="str">
            <v>OFICIAL</v>
          </cell>
          <cell r="F53" t="str">
            <v>A</v>
          </cell>
          <cell r="G53" t="str">
            <v>211</v>
          </cell>
          <cell r="H53" t="str">
            <v>211</v>
          </cell>
          <cell r="I53" t="str">
            <v>0.7219</v>
          </cell>
          <cell r="J53" t="str">
            <v>0.7052</v>
          </cell>
          <cell r="K53" t="str">
            <v>0.6977</v>
          </cell>
          <cell r="L53" t="str">
            <v>0.7644</v>
          </cell>
          <cell r="M53" t="str">
            <v>0.7501</v>
          </cell>
          <cell r="N53" t="str">
            <v>0.7244</v>
          </cell>
        </row>
        <row r="54">
          <cell r="A54" t="str">
            <v>313001800599</v>
          </cell>
          <cell r="B54" t="str">
            <v>INSTITUTO CRISTOCENTRICO DEL CARIBE - Sede Única</v>
          </cell>
          <cell r="C54" t="str">
            <v>Establecimiento</v>
          </cell>
          <cell r="D54" t="str">
            <v>CARTAGENA DE INDIAS (BOLIVAR)</v>
          </cell>
          <cell r="E54" t="str">
            <v>NO OFICIAL</v>
          </cell>
          <cell r="F54" t="str">
            <v>A</v>
          </cell>
          <cell r="G54" t="str">
            <v>38</v>
          </cell>
          <cell r="H54" t="str">
            <v>38</v>
          </cell>
          <cell r="I54" t="str">
            <v>0.7053</v>
          </cell>
          <cell r="J54" t="str">
            <v>0.7002</v>
          </cell>
          <cell r="K54" t="str">
            <v>0.7309</v>
          </cell>
          <cell r="L54" t="str">
            <v>0.7522</v>
          </cell>
          <cell r="M54" t="str">
            <v>0.7311</v>
          </cell>
          <cell r="N54" t="str">
            <v>0.7228</v>
          </cell>
        </row>
        <row r="55">
          <cell r="A55" t="str">
            <v>413001007648</v>
          </cell>
          <cell r="B55" t="str">
            <v>COL. CAMINO DEL CORAL DE C/GENA.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A</v>
          </cell>
          <cell r="G55" t="str">
            <v>132</v>
          </cell>
          <cell r="H55" t="str">
            <v>128</v>
          </cell>
          <cell r="I55" t="str">
            <v>0.7068</v>
          </cell>
          <cell r="J55" t="str">
            <v>0.6966</v>
          </cell>
          <cell r="K55" t="str">
            <v>0.6973</v>
          </cell>
          <cell r="L55" t="str">
            <v>0.7712</v>
          </cell>
          <cell r="M55" t="str">
            <v>0.7498</v>
          </cell>
          <cell r="N55" t="str">
            <v>0.7204</v>
          </cell>
        </row>
        <row r="56">
          <cell r="A56" t="str">
            <v>113001001719</v>
          </cell>
          <cell r="B56" t="str">
            <v>INSTITUCION EDUCATIVA PROMOCION SOCIAL DE C/GENA. - Sede Única</v>
          </cell>
          <cell r="C56" t="str">
            <v>Establecimiento</v>
          </cell>
          <cell r="D56" t="str">
            <v>CARTAGENA DE INDIAS (BOLIVAR)</v>
          </cell>
          <cell r="E56" t="str">
            <v>OFICIAL</v>
          </cell>
          <cell r="F56" t="str">
            <v>B</v>
          </cell>
          <cell r="G56" t="str">
            <v>481</v>
          </cell>
          <cell r="H56" t="str">
            <v>475</v>
          </cell>
          <cell r="I56" t="str">
            <v>0.7118</v>
          </cell>
          <cell r="J56" t="str">
            <v>0.6912</v>
          </cell>
          <cell r="K56" t="str">
            <v>0.692</v>
          </cell>
          <cell r="L56" t="str">
            <v>0.756</v>
          </cell>
          <cell r="M56" t="str">
            <v>0.6945</v>
          </cell>
          <cell r="N56" t="str">
            <v>0.7114</v>
          </cell>
        </row>
        <row r="57">
          <cell r="A57" t="str">
            <v>113001002057</v>
          </cell>
          <cell r="B57" t="str">
            <v>INSTITUCION EDUCATIVA SOLEDAD ROMAN DE NU?EZ - Sede Única</v>
          </cell>
          <cell r="C57" t="str">
            <v>Establecimiento</v>
          </cell>
          <cell r="D57" t="str">
            <v>CARTAGENA DE INDIAS (BOLIVAR)</v>
          </cell>
          <cell r="E57" t="str">
            <v>OFICIAL</v>
          </cell>
          <cell r="F57" t="str">
            <v>B</v>
          </cell>
          <cell r="G57" t="str">
            <v>367</v>
          </cell>
          <cell r="H57" t="str">
            <v>362</v>
          </cell>
          <cell r="I57" t="str">
            <v>0.715</v>
          </cell>
          <cell r="J57" t="str">
            <v>0.699</v>
          </cell>
          <cell r="K57" t="str">
            <v>0.675</v>
          </cell>
          <cell r="L57" t="str">
            <v>0.7549</v>
          </cell>
          <cell r="M57" t="str">
            <v>0.707</v>
          </cell>
          <cell r="N57" t="str">
            <v>0.7107</v>
          </cell>
        </row>
        <row r="58">
          <cell r="A58" t="str">
            <v>313001003842</v>
          </cell>
          <cell r="B58" t="str">
            <v>COL. GONZALO JIMENEZ DE QUEZADA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84</v>
          </cell>
          <cell r="H58" t="str">
            <v>84</v>
          </cell>
          <cell r="I58" t="str">
            <v>0.6994</v>
          </cell>
          <cell r="J58" t="str">
            <v>0.69</v>
          </cell>
          <cell r="K58" t="str">
            <v>0.6853</v>
          </cell>
          <cell r="L58" t="str">
            <v>0.7539</v>
          </cell>
          <cell r="M58" t="str">
            <v>0.7476</v>
          </cell>
          <cell r="N58" t="str">
            <v>0.7103</v>
          </cell>
        </row>
        <row r="59">
          <cell r="A59" t="str">
            <v>313001002714</v>
          </cell>
          <cell r="B59" t="str">
            <v>INSTITUCION EDUCATIVA MARIA AUXILIADORA - Sede Única</v>
          </cell>
          <cell r="C59" t="str">
            <v>Establecimiento</v>
          </cell>
          <cell r="D59" t="str">
            <v>CARTAGENA DE INDIAS (BOLIVAR)</v>
          </cell>
          <cell r="E59" t="str">
            <v>OFICIAL</v>
          </cell>
          <cell r="F59" t="str">
            <v>B</v>
          </cell>
          <cell r="G59" t="str">
            <v>129</v>
          </cell>
          <cell r="H59" t="str">
            <v>128</v>
          </cell>
          <cell r="I59" t="str">
            <v>0.696</v>
          </cell>
          <cell r="J59" t="str">
            <v>0.6796</v>
          </cell>
          <cell r="K59" t="str">
            <v>0.6976</v>
          </cell>
          <cell r="L59" t="str">
            <v>0.7601</v>
          </cell>
          <cell r="M59" t="str">
            <v>0.734</v>
          </cell>
          <cell r="N59" t="str">
            <v>0.7103</v>
          </cell>
        </row>
        <row r="60">
          <cell r="A60" t="str">
            <v>313001005411</v>
          </cell>
          <cell r="B60" t="str">
            <v>COLEGIO FERNANDEZ GUTIERREZ DE PIÑERES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B</v>
          </cell>
          <cell r="G60" t="str">
            <v>33</v>
          </cell>
          <cell r="H60" t="str">
            <v>33</v>
          </cell>
          <cell r="I60" t="str">
            <v>0.6982</v>
          </cell>
          <cell r="J60" t="str">
            <v>0.6654</v>
          </cell>
          <cell r="K60" t="str">
            <v>0.6947</v>
          </cell>
          <cell r="L60" t="str">
            <v>0.746</v>
          </cell>
          <cell r="M60" t="str">
            <v>0.795</v>
          </cell>
          <cell r="N60" t="str">
            <v>0.7083</v>
          </cell>
        </row>
        <row r="61">
          <cell r="A61" t="str">
            <v>313001002340</v>
          </cell>
          <cell r="B61" t="str">
            <v>INST. COLOMBO BOLIVARIANO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105</v>
          </cell>
          <cell r="H61" t="str">
            <v>104</v>
          </cell>
          <cell r="I61" t="str">
            <v>0.7041</v>
          </cell>
          <cell r="J61" t="str">
            <v>0.699</v>
          </cell>
          <cell r="K61" t="str">
            <v>0.6681</v>
          </cell>
          <cell r="L61" t="str">
            <v>0.7527</v>
          </cell>
          <cell r="M61" t="str">
            <v>0.7344</v>
          </cell>
          <cell r="N61" t="str">
            <v>0.7081</v>
          </cell>
        </row>
        <row r="62">
          <cell r="A62" t="str">
            <v>313001006337</v>
          </cell>
          <cell r="B62" t="str">
            <v>INST. EL LABRADOR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B</v>
          </cell>
          <cell r="G62" t="str">
            <v>191</v>
          </cell>
          <cell r="H62" t="str">
            <v>191</v>
          </cell>
          <cell r="I62" t="str">
            <v>0.7155</v>
          </cell>
          <cell r="J62" t="str">
            <v>0.6985</v>
          </cell>
          <cell r="K62" t="str">
            <v>0.665</v>
          </cell>
          <cell r="L62" t="str">
            <v>0.7343</v>
          </cell>
          <cell r="M62" t="str">
            <v>0.729</v>
          </cell>
          <cell r="N62" t="str">
            <v>0.7053</v>
          </cell>
        </row>
        <row r="63">
          <cell r="A63" t="str">
            <v>313001002307</v>
          </cell>
          <cell r="B63" t="str">
            <v>COL. ADVENTISTA DE C/GENA.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87</v>
          </cell>
          <cell r="H63" t="str">
            <v>85</v>
          </cell>
          <cell r="I63" t="str">
            <v>0.7026</v>
          </cell>
          <cell r="J63" t="str">
            <v>0.6821</v>
          </cell>
          <cell r="K63" t="str">
            <v>0.6654</v>
          </cell>
          <cell r="L63" t="str">
            <v>0.7607</v>
          </cell>
          <cell r="M63" t="str">
            <v>0.7259</v>
          </cell>
          <cell r="N63" t="str">
            <v>0.7045</v>
          </cell>
        </row>
        <row r="64">
          <cell r="A64" t="str">
            <v>113001013814</v>
          </cell>
          <cell r="B64" t="str">
            <v>INSTITUCION EDUCATIVA BERTHA GEDEON DE BALADI - Sede Única</v>
          </cell>
          <cell r="C64" t="str">
            <v>Establecimiento</v>
          </cell>
          <cell r="D64" t="str">
            <v>CARTAGENA DE INDIAS (BOLIVAR)</v>
          </cell>
          <cell r="E64" t="str">
            <v>OFICIAL</v>
          </cell>
          <cell r="F64" t="str">
            <v>B</v>
          </cell>
          <cell r="G64" t="str">
            <v>313</v>
          </cell>
          <cell r="H64" t="str">
            <v>311</v>
          </cell>
          <cell r="I64" t="str">
            <v>0.7183</v>
          </cell>
          <cell r="J64" t="str">
            <v>0.6802</v>
          </cell>
          <cell r="K64" t="str">
            <v>0.6582</v>
          </cell>
          <cell r="L64" t="str">
            <v>0.7423</v>
          </cell>
          <cell r="M64" t="str">
            <v>0.6967</v>
          </cell>
          <cell r="N64" t="str">
            <v>0.6995</v>
          </cell>
        </row>
        <row r="65">
          <cell r="A65" t="str">
            <v>113001003771</v>
          </cell>
          <cell r="B65" t="str">
            <v>INSTITUCION EDUCATIVA LAS GAVIOTAS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408</v>
          </cell>
          <cell r="H65" t="str">
            <v>407</v>
          </cell>
          <cell r="I65" t="str">
            <v>0.7171</v>
          </cell>
          <cell r="J65" t="str">
            <v>0.6949</v>
          </cell>
          <cell r="K65" t="str">
            <v>0.6646</v>
          </cell>
          <cell r="L65" t="str">
            <v>0.7232</v>
          </cell>
          <cell r="M65" t="str">
            <v>0.6841</v>
          </cell>
          <cell r="N65" t="str">
            <v>0.6987</v>
          </cell>
        </row>
        <row r="66">
          <cell r="A66" t="str">
            <v>313001012892</v>
          </cell>
          <cell r="B66" t="str">
            <v>INST. DOCENTE DEL CARIBE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247</v>
          </cell>
          <cell r="H66" t="str">
            <v>242</v>
          </cell>
          <cell r="I66" t="str">
            <v>0.6884</v>
          </cell>
          <cell r="J66" t="str">
            <v>0.6762</v>
          </cell>
          <cell r="K66" t="str">
            <v>0.6784</v>
          </cell>
          <cell r="L66" t="str">
            <v>0.7374</v>
          </cell>
          <cell r="M66" t="str">
            <v>0.7131</v>
          </cell>
          <cell r="N66" t="str">
            <v>0.6965</v>
          </cell>
        </row>
        <row r="67">
          <cell r="A67" t="str">
            <v>313001001211</v>
          </cell>
          <cell r="B67" t="str">
            <v>INST. CARTAGENA. DEL MAR - Sede Única</v>
          </cell>
          <cell r="C67" t="str">
            <v>Establecimiento</v>
          </cell>
          <cell r="D67" t="str">
            <v>CARTAGENA DE INDIAS (BOLIVAR)</v>
          </cell>
          <cell r="E67" t="str">
            <v>NO OFICIAL</v>
          </cell>
          <cell r="F67" t="str">
            <v>B</v>
          </cell>
          <cell r="G67" t="str">
            <v>136</v>
          </cell>
          <cell r="H67" t="str">
            <v>134</v>
          </cell>
          <cell r="I67" t="str">
            <v>0.6939</v>
          </cell>
          <cell r="J67" t="str">
            <v>0.6776</v>
          </cell>
          <cell r="K67" t="str">
            <v>0.6695</v>
          </cell>
          <cell r="L67" t="str">
            <v>0.7367</v>
          </cell>
          <cell r="M67" t="str">
            <v>0.6832</v>
          </cell>
          <cell r="N67" t="str">
            <v>0.6936</v>
          </cell>
        </row>
        <row r="68">
          <cell r="A68" t="str">
            <v>313001006701</v>
          </cell>
          <cell r="B68" t="str">
            <v>COL. MILITAR ALMIRANTE COLON - Sede Única</v>
          </cell>
          <cell r="C68" t="str">
            <v>Establecimiento</v>
          </cell>
          <cell r="D68" t="str">
            <v>CARTAGENA DE INDIAS (BOLIVAR)</v>
          </cell>
          <cell r="E68" t="str">
            <v>NO OFICIAL</v>
          </cell>
          <cell r="F68" t="str">
            <v>B</v>
          </cell>
          <cell r="G68" t="str">
            <v>1867</v>
          </cell>
          <cell r="H68" t="str">
            <v>1848</v>
          </cell>
          <cell r="I68" t="str">
            <v>0.6919</v>
          </cell>
          <cell r="J68" t="str">
            <v>0.6715</v>
          </cell>
          <cell r="K68" t="str">
            <v>0.6621</v>
          </cell>
          <cell r="L68" t="str">
            <v>0.7355</v>
          </cell>
          <cell r="M68" t="str">
            <v>0.6928</v>
          </cell>
          <cell r="N68" t="str">
            <v>0.6904</v>
          </cell>
        </row>
        <row r="69">
          <cell r="A69" t="str">
            <v>113001000721</v>
          </cell>
          <cell r="B69" t="str">
            <v>INSTITUCION EDUCATIVA LUIS CARLOS LOPEZ - Sede Única</v>
          </cell>
          <cell r="C69" t="str">
            <v>Establecimiento</v>
          </cell>
          <cell r="D69" t="str">
            <v>CARTAGENA DE INDIAS (BOLIVAR)</v>
          </cell>
          <cell r="E69" t="str">
            <v>OFICIAL</v>
          </cell>
          <cell r="F69" t="str">
            <v>B</v>
          </cell>
          <cell r="G69" t="str">
            <v>311</v>
          </cell>
          <cell r="H69" t="str">
            <v>306</v>
          </cell>
          <cell r="I69" t="str">
            <v>0.6954</v>
          </cell>
          <cell r="J69" t="str">
            <v>0.6695</v>
          </cell>
          <cell r="K69" t="str">
            <v>0.6551</v>
          </cell>
          <cell r="L69" t="str">
            <v>0.7309</v>
          </cell>
          <cell r="M69" t="str">
            <v>0.7085</v>
          </cell>
          <cell r="N69" t="str">
            <v>0.6893</v>
          </cell>
        </row>
        <row r="70">
          <cell r="A70" t="str">
            <v>313001003117</v>
          </cell>
          <cell r="B70" t="str">
            <v>CORPORACION INSTITUTO CIRY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44</v>
          </cell>
          <cell r="H70" t="str">
            <v>44</v>
          </cell>
          <cell r="I70" t="str">
            <v>0.6816</v>
          </cell>
          <cell r="J70" t="str">
            <v>0.6912</v>
          </cell>
          <cell r="K70" t="str">
            <v>0.6492</v>
          </cell>
          <cell r="L70" t="str">
            <v>0.7274</v>
          </cell>
          <cell r="M70" t="str">
            <v>0.711</v>
          </cell>
          <cell r="N70" t="str">
            <v>0.6892</v>
          </cell>
        </row>
        <row r="71">
          <cell r="A71" t="str">
            <v>113001008268</v>
          </cell>
          <cell r="B71" t="str">
            <v>INSTITUCION EDUCATIVA MARIA CANO - Sede Única</v>
          </cell>
          <cell r="C71" t="str">
            <v>Establecimiento</v>
          </cell>
          <cell r="D71" t="str">
            <v>CARTAGENA DE INDIAS (BOLIVAR)</v>
          </cell>
          <cell r="E71" t="str">
            <v>OFICIAL</v>
          </cell>
          <cell r="F71" t="str">
            <v>B</v>
          </cell>
          <cell r="G71" t="str">
            <v>86</v>
          </cell>
          <cell r="H71" t="str">
            <v>86</v>
          </cell>
          <cell r="I71" t="str">
            <v>0.6831</v>
          </cell>
          <cell r="J71" t="str">
            <v>0.6577</v>
          </cell>
          <cell r="K71" t="str">
            <v>0.6693</v>
          </cell>
          <cell r="L71" t="str">
            <v>0.7263</v>
          </cell>
          <cell r="M71" t="str">
            <v>0.6907</v>
          </cell>
          <cell r="N71" t="str">
            <v>0.6846</v>
          </cell>
        </row>
        <row r="72">
          <cell r="A72" t="str">
            <v>113001000348</v>
          </cell>
          <cell r="B72" t="str">
            <v>INSTITUCION EDUCATIVA AMBIENTALISTA DE CARTAGENA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405</v>
          </cell>
          <cell r="H72" t="str">
            <v>399</v>
          </cell>
          <cell r="I72" t="str">
            <v>0.6858</v>
          </cell>
          <cell r="J72" t="str">
            <v>0.6775</v>
          </cell>
          <cell r="K72" t="str">
            <v>0.6577</v>
          </cell>
          <cell r="L72" t="str">
            <v>0.7153</v>
          </cell>
          <cell r="M72" t="str">
            <v>0.6557</v>
          </cell>
          <cell r="N72" t="str">
            <v>0.6819</v>
          </cell>
        </row>
        <row r="73">
          <cell r="A73" t="str">
            <v>113001006800</v>
          </cell>
          <cell r="B73" t="str">
            <v>INSTITUCION EDUCATIVA 20 DE JULIO - Sede Única</v>
          </cell>
          <cell r="C73" t="str">
            <v>Establecimiento</v>
          </cell>
          <cell r="D73" t="str">
            <v>CARTAGENA DE INDIAS (BOLIVAR)</v>
          </cell>
          <cell r="E73" t="str">
            <v>OFICIAL</v>
          </cell>
          <cell r="F73" t="str">
            <v>B</v>
          </cell>
          <cell r="G73" t="str">
            <v>168</v>
          </cell>
          <cell r="H73" t="str">
            <v>165</v>
          </cell>
          <cell r="I73" t="str">
            <v>0.6896</v>
          </cell>
          <cell r="J73" t="str">
            <v>0.6688</v>
          </cell>
          <cell r="K73" t="str">
            <v>0.6572</v>
          </cell>
          <cell r="L73" t="str">
            <v>0.7132</v>
          </cell>
          <cell r="M73" t="str">
            <v>0.6547</v>
          </cell>
          <cell r="N73" t="str">
            <v>0.6801</v>
          </cell>
        </row>
        <row r="74">
          <cell r="A74" t="str">
            <v>313001027199</v>
          </cell>
          <cell r="B74" t="str">
            <v>COL. SUE?OS Y OPORTUNIDADES JESUS MAESTRO - Sede Única</v>
          </cell>
          <cell r="C74" t="str">
            <v>Establecimiento</v>
          </cell>
          <cell r="D74" t="str">
            <v>CARTAGENA DE INDIAS (BOLIVAR)</v>
          </cell>
          <cell r="E74" t="str">
            <v>OFICIAL</v>
          </cell>
          <cell r="F74" t="str">
            <v>B</v>
          </cell>
          <cell r="G74" t="str">
            <v>267</v>
          </cell>
          <cell r="H74" t="str">
            <v>263</v>
          </cell>
          <cell r="I74" t="str">
            <v>0.7205</v>
          </cell>
          <cell r="J74" t="str">
            <v>0.6754</v>
          </cell>
          <cell r="K74" t="str">
            <v>0.6153</v>
          </cell>
          <cell r="L74" t="str">
            <v>0.7147</v>
          </cell>
          <cell r="M74" t="str">
            <v>0.6563</v>
          </cell>
          <cell r="N74" t="str">
            <v>0.6795</v>
          </cell>
        </row>
        <row r="75">
          <cell r="A75" t="str">
            <v>313001001181</v>
          </cell>
          <cell r="B75" t="str">
            <v>COLEGIO NUESTRA SEÑORA DE LA CONSOLATA - Sede Única</v>
          </cell>
          <cell r="C75" t="str">
            <v>Establecimiento</v>
          </cell>
          <cell r="D75" t="str">
            <v>CARTAGENA DE INDIAS (BOLIVAR)</v>
          </cell>
          <cell r="E75" t="str">
            <v>OFICIAL</v>
          </cell>
          <cell r="F75" t="str">
            <v>B</v>
          </cell>
          <cell r="G75" t="str">
            <v>521</v>
          </cell>
          <cell r="H75" t="str">
            <v>521</v>
          </cell>
          <cell r="I75" t="str">
            <v>0.68</v>
          </cell>
          <cell r="J75" t="str">
            <v>0.662</v>
          </cell>
          <cell r="K75" t="str">
            <v>0.6474</v>
          </cell>
          <cell r="L75" t="str">
            <v>0.7248</v>
          </cell>
          <cell r="M75" t="str">
            <v>0.676</v>
          </cell>
          <cell r="N75" t="str">
            <v>0.6784</v>
          </cell>
        </row>
        <row r="76">
          <cell r="A76" t="str">
            <v>313001007244</v>
          </cell>
          <cell r="B76" t="str">
            <v>INST. JUAN JACOBO ROUSSEAU NO.2 -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47</v>
          </cell>
          <cell r="H76" t="str">
            <v>47</v>
          </cell>
          <cell r="I76" t="str">
            <v>0.6734</v>
          </cell>
          <cell r="J76" t="str">
            <v>0.6708</v>
          </cell>
          <cell r="K76" t="str">
            <v>0.6464</v>
          </cell>
          <cell r="L76" t="str">
            <v>0.7156</v>
          </cell>
          <cell r="M76" t="str">
            <v>0.7002</v>
          </cell>
          <cell r="N76" t="str">
            <v>0.6784</v>
          </cell>
        </row>
        <row r="77">
          <cell r="A77" t="str">
            <v>313001028098</v>
          </cell>
          <cell r="B77" t="str">
            <v>INSTITUCION EDUCATIVA LOS ANGELES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26</v>
          </cell>
          <cell r="H77" t="str">
            <v>26</v>
          </cell>
          <cell r="I77" t="str">
            <v>0.6483</v>
          </cell>
          <cell r="J77" t="str">
            <v>0.6381</v>
          </cell>
          <cell r="K77" t="str">
            <v>0.6749</v>
          </cell>
          <cell r="L77" t="str">
            <v>0.7235</v>
          </cell>
          <cell r="M77" t="str">
            <v>0.7522</v>
          </cell>
          <cell r="N77" t="str">
            <v>0.6774</v>
          </cell>
        </row>
        <row r="78">
          <cell r="A78" t="str">
            <v>313001006639</v>
          </cell>
          <cell r="B78" t="str">
            <v>INST. SOLEDAD VIVES DE JOLI (ANTES J. I LOS CAPULLITOS)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127</v>
          </cell>
          <cell r="H78" t="str">
            <v>127</v>
          </cell>
          <cell r="I78" t="str">
            <v>0.678</v>
          </cell>
          <cell r="J78" t="str">
            <v>0.6652</v>
          </cell>
          <cell r="K78" t="str">
            <v>0.6349</v>
          </cell>
          <cell r="L78" t="str">
            <v>0.7269</v>
          </cell>
          <cell r="M78" t="str">
            <v>0.6763</v>
          </cell>
          <cell r="N78" t="str">
            <v>0.6762</v>
          </cell>
        </row>
        <row r="79">
          <cell r="A79" t="str">
            <v>313001028843</v>
          </cell>
          <cell r="B79" t="str">
            <v>COLEGIO JUAN PABLO II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B</v>
          </cell>
          <cell r="G79" t="str">
            <v>123</v>
          </cell>
          <cell r="H79" t="str">
            <v>122</v>
          </cell>
          <cell r="I79" t="str">
            <v>0.67</v>
          </cell>
          <cell r="J79" t="str">
            <v>0.6514</v>
          </cell>
          <cell r="K79" t="str">
            <v>0.6397</v>
          </cell>
          <cell r="L79" t="str">
            <v>0.7161</v>
          </cell>
          <cell r="M79" t="str">
            <v>0.6858</v>
          </cell>
          <cell r="N79" t="str">
            <v>0.6706</v>
          </cell>
        </row>
        <row r="80">
          <cell r="A80" t="str">
            <v>313001007040</v>
          </cell>
          <cell r="B80" t="str">
            <v>COL. MARIA MONTESORRI - Sede Única</v>
          </cell>
          <cell r="C80" t="str">
            <v>Establecimiento</v>
          </cell>
          <cell r="D80" t="str">
            <v>CARTAGENA DE INDIAS (BOLIVAR)</v>
          </cell>
          <cell r="E80" t="str">
            <v>NO OFICIAL</v>
          </cell>
          <cell r="F80" t="str">
            <v>B</v>
          </cell>
          <cell r="G80" t="str">
            <v>47</v>
          </cell>
          <cell r="H80" t="str">
            <v>47</v>
          </cell>
          <cell r="I80" t="str">
            <v>0.6725</v>
          </cell>
          <cell r="J80" t="str">
            <v>0.6452</v>
          </cell>
          <cell r="K80" t="str">
            <v>0.6449</v>
          </cell>
          <cell r="L80" t="str">
            <v>0.7136</v>
          </cell>
          <cell r="M80" t="str">
            <v>0.6815</v>
          </cell>
          <cell r="N80" t="str">
            <v>0.67</v>
          </cell>
        </row>
        <row r="81">
          <cell r="A81" t="str">
            <v>113001002979</v>
          </cell>
          <cell r="B81" t="str">
            <v>INSTITUCION EDUCATIVA LA MILAGROSA - Sede Única</v>
          </cell>
          <cell r="C81" t="str">
            <v>Establecimiento</v>
          </cell>
          <cell r="D81" t="str">
            <v>CARTAGENA DE INDIAS (BOLIVAR)</v>
          </cell>
          <cell r="E81" t="str">
            <v>OFICIAL</v>
          </cell>
          <cell r="F81" t="str">
            <v>C</v>
          </cell>
          <cell r="G81" t="str">
            <v>106</v>
          </cell>
          <cell r="H81" t="str">
            <v>106</v>
          </cell>
          <cell r="I81" t="str">
            <v>0.6788</v>
          </cell>
          <cell r="J81" t="str">
            <v>0.6469</v>
          </cell>
          <cell r="K81" t="str">
            <v>0.6484</v>
          </cell>
          <cell r="L81" t="str">
            <v>0.7022</v>
          </cell>
          <cell r="M81" t="str">
            <v>0.6652</v>
          </cell>
          <cell r="N81" t="str">
            <v>0.6688</v>
          </cell>
        </row>
        <row r="82">
          <cell r="A82" t="str">
            <v>313001007619</v>
          </cell>
          <cell r="B82" t="str">
            <v>CORPORACION INST. EDUC. DEL SOCORRO - Sede Única</v>
          </cell>
          <cell r="C82" t="str">
            <v>Establecimiento</v>
          </cell>
          <cell r="D82" t="str">
            <v>CARTAGENA DE INDIAS (BOLIVAR)</v>
          </cell>
          <cell r="E82" t="str">
            <v>NO OFICIAL</v>
          </cell>
          <cell r="F82" t="str">
            <v>C</v>
          </cell>
          <cell r="G82" t="str">
            <v>102</v>
          </cell>
          <cell r="H82" t="str">
            <v>101</v>
          </cell>
          <cell r="I82" t="str">
            <v>0.6682</v>
          </cell>
          <cell r="J82" t="str">
            <v>0.641</v>
          </cell>
          <cell r="K82" t="str">
            <v>0.6334</v>
          </cell>
          <cell r="L82" t="str">
            <v>0.7233</v>
          </cell>
          <cell r="M82" t="str">
            <v>0.6941</v>
          </cell>
          <cell r="N82" t="str">
            <v>0.6686</v>
          </cell>
        </row>
        <row r="83">
          <cell r="A83" t="str">
            <v>313001008518</v>
          </cell>
          <cell r="B83" t="str">
            <v>CORP EDUCATIVA MADDOX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197</v>
          </cell>
          <cell r="H83" t="str">
            <v>197</v>
          </cell>
          <cell r="I83" t="str">
            <v>0.667</v>
          </cell>
          <cell r="J83" t="str">
            <v>0.6487</v>
          </cell>
          <cell r="K83" t="str">
            <v>0.6385</v>
          </cell>
          <cell r="L83" t="str">
            <v>0.7158</v>
          </cell>
          <cell r="M83" t="str">
            <v>0.6709</v>
          </cell>
          <cell r="N83" t="str">
            <v>0.6678</v>
          </cell>
        </row>
        <row r="84">
          <cell r="A84" t="str">
            <v>113001003274</v>
          </cell>
          <cell r="B84" t="str">
            <v>INSTITUCION EDUCATIVA JOSE MANUEL RODRIGUEZ TORICES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C</v>
          </cell>
          <cell r="G84" t="str">
            <v>789</v>
          </cell>
          <cell r="H84" t="str">
            <v>765</v>
          </cell>
          <cell r="I84" t="str">
            <v>0.6911</v>
          </cell>
          <cell r="J84" t="str">
            <v>0.6455</v>
          </cell>
          <cell r="K84" t="str">
            <v>0.63</v>
          </cell>
          <cell r="L84" t="str">
            <v>0.7077</v>
          </cell>
          <cell r="M84" t="str">
            <v>0.6547</v>
          </cell>
          <cell r="N84" t="str">
            <v>0.6675</v>
          </cell>
        </row>
        <row r="85">
          <cell r="A85" t="str">
            <v>113001029893</v>
          </cell>
          <cell r="B85" t="str">
            <v>INSTITUCIÓN EDUCATIVA ROSEDAL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C</v>
          </cell>
          <cell r="G85" t="str">
            <v>309</v>
          </cell>
          <cell r="H85" t="str">
            <v>304</v>
          </cell>
          <cell r="I85" t="str">
            <v>0.674</v>
          </cell>
          <cell r="J85" t="str">
            <v>0.6425</v>
          </cell>
          <cell r="K85" t="str">
            <v>0.609</v>
          </cell>
          <cell r="L85" t="str">
            <v>0.7101</v>
          </cell>
          <cell r="M85" t="str">
            <v>0.6667</v>
          </cell>
          <cell r="N85" t="str">
            <v>0.6595</v>
          </cell>
        </row>
        <row r="86">
          <cell r="A86" t="str">
            <v>313001013163</v>
          </cell>
          <cell r="B86" t="str">
            <v>COLEGIO LA ENSEÑANZA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C</v>
          </cell>
          <cell r="G86" t="str">
            <v>114</v>
          </cell>
          <cell r="H86" t="str">
            <v>110</v>
          </cell>
          <cell r="I86" t="str">
            <v>0.6359</v>
          </cell>
          <cell r="J86" t="str">
            <v>0.6395</v>
          </cell>
          <cell r="K86" t="str">
            <v>0.6358</v>
          </cell>
          <cell r="L86" t="str">
            <v>0.7122</v>
          </cell>
          <cell r="M86" t="str">
            <v>0.7001</v>
          </cell>
          <cell r="N86" t="str">
            <v>0.6592</v>
          </cell>
        </row>
        <row r="87">
          <cell r="A87" t="str">
            <v>313001027351</v>
          </cell>
          <cell r="B87" t="str">
            <v>COL. SAN  RAFAEL  ARCANGEL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74</v>
          </cell>
          <cell r="H87" t="str">
            <v>74</v>
          </cell>
          <cell r="I87" t="str">
            <v>0.6605</v>
          </cell>
          <cell r="J87" t="str">
            <v>0.6401</v>
          </cell>
          <cell r="K87" t="str">
            <v>0.6291</v>
          </cell>
          <cell r="L87" t="str">
            <v>0.7018</v>
          </cell>
          <cell r="M87" t="str">
            <v>0.6727</v>
          </cell>
          <cell r="N87" t="str">
            <v>0.659</v>
          </cell>
        </row>
        <row r="88">
          <cell r="A88" t="str">
            <v>113001012508</v>
          </cell>
          <cell r="B88" t="str">
            <v>ESCUELA NORMAL SUPERIOR DE CARTAGENA DE INDIAS - Sede Única</v>
          </cell>
          <cell r="C88" t="str">
            <v>Establecimiento</v>
          </cell>
          <cell r="D88" t="str">
            <v>CARTAGENA DE INDIAS (BOLIVAR)</v>
          </cell>
          <cell r="E88" t="str">
            <v>OFICIAL</v>
          </cell>
          <cell r="F88" t="str">
            <v>C</v>
          </cell>
          <cell r="G88" t="str">
            <v>427</v>
          </cell>
          <cell r="H88" t="str">
            <v>425</v>
          </cell>
          <cell r="I88" t="str">
            <v>0.6378</v>
          </cell>
          <cell r="J88" t="str">
            <v>0.6453</v>
          </cell>
          <cell r="K88" t="str">
            <v>0.6411</v>
          </cell>
          <cell r="L88" t="str">
            <v>0.709</v>
          </cell>
          <cell r="M88" t="str">
            <v>0.6547</v>
          </cell>
          <cell r="N88" t="str">
            <v>0.658</v>
          </cell>
        </row>
        <row r="89">
          <cell r="A89" t="str">
            <v>313001008526</v>
          </cell>
          <cell r="B89" t="str">
            <v>INST. SAN ISIDRO LABRADOR - Sede Única</v>
          </cell>
          <cell r="C89" t="str">
            <v>Establecimiento</v>
          </cell>
          <cell r="D89" t="str">
            <v>CARTAGENA DE INDIAS (BOLIVAR)</v>
          </cell>
          <cell r="E89" t="str">
            <v>NO OFICIAL</v>
          </cell>
          <cell r="F89" t="str">
            <v>C</v>
          </cell>
          <cell r="G89" t="str">
            <v>174</v>
          </cell>
          <cell r="H89" t="str">
            <v>172</v>
          </cell>
          <cell r="I89" t="str">
            <v>0.6565</v>
          </cell>
          <cell r="J89" t="str">
            <v>0.6456</v>
          </cell>
          <cell r="K89" t="str">
            <v>0.613</v>
          </cell>
          <cell r="L89" t="str">
            <v>0.693</v>
          </cell>
          <cell r="M89" t="str">
            <v>0.6552</v>
          </cell>
          <cell r="N89" t="str">
            <v>0.6523</v>
          </cell>
        </row>
        <row r="90">
          <cell r="A90" t="str">
            <v>113001001336</v>
          </cell>
          <cell r="B90" t="str">
            <v>INSTITUCION EDUCATIVA JOHN F KENNEDY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332</v>
          </cell>
          <cell r="H90" t="str">
            <v>329</v>
          </cell>
          <cell r="I90" t="str">
            <v>0.6569</v>
          </cell>
          <cell r="J90" t="str">
            <v>0.639</v>
          </cell>
          <cell r="K90" t="str">
            <v>0.6193</v>
          </cell>
          <cell r="L90" t="str">
            <v>0.7015</v>
          </cell>
          <cell r="M90" t="str">
            <v>0.6253</v>
          </cell>
          <cell r="N90" t="str">
            <v>0.652</v>
          </cell>
        </row>
        <row r="91">
          <cell r="A91" t="str">
            <v>113001002952</v>
          </cell>
          <cell r="B91" t="str">
            <v>INSTITUCION EDUCATIVA DE TERNERA - Sede Única</v>
          </cell>
          <cell r="C91" t="str">
            <v>Establecimiento</v>
          </cell>
          <cell r="D91" t="str">
            <v>CARTAGENA DE INDIAS (BOLIVAR)</v>
          </cell>
          <cell r="E91" t="str">
            <v>OFICIAL</v>
          </cell>
          <cell r="F91" t="str">
            <v>C</v>
          </cell>
          <cell r="G91" t="str">
            <v>224</v>
          </cell>
          <cell r="H91" t="str">
            <v>221</v>
          </cell>
          <cell r="I91" t="str">
            <v>0.6427</v>
          </cell>
          <cell r="J91" t="str">
            <v>0.6312</v>
          </cell>
          <cell r="K91" t="str">
            <v>0.6283</v>
          </cell>
          <cell r="L91" t="str">
            <v>0.7048</v>
          </cell>
          <cell r="M91" t="str">
            <v>0.6388</v>
          </cell>
          <cell r="N91" t="str">
            <v>0.6507</v>
          </cell>
        </row>
        <row r="92">
          <cell r="A92" t="str">
            <v>313001000142</v>
          </cell>
          <cell r="B92" t="str">
            <v>INST. MADRE TERESA DE CALCUTA - Sede Única</v>
          </cell>
          <cell r="C92" t="str">
            <v>Establecimiento</v>
          </cell>
          <cell r="D92" t="str">
            <v>CARTAGENA DE INDIAS (BOLIVAR)</v>
          </cell>
          <cell r="E92" t="str">
            <v>NO OFICIAL</v>
          </cell>
          <cell r="F92" t="str">
            <v>C</v>
          </cell>
          <cell r="G92" t="str">
            <v>48</v>
          </cell>
          <cell r="H92" t="str">
            <v>48</v>
          </cell>
          <cell r="I92" t="str">
            <v>0.6459</v>
          </cell>
          <cell r="J92" t="str">
            <v>0.6383</v>
          </cell>
          <cell r="K92" t="str">
            <v>0.6162</v>
          </cell>
          <cell r="L92" t="str">
            <v>0.6892</v>
          </cell>
          <cell r="M92" t="str">
            <v>0.6666</v>
          </cell>
          <cell r="N92" t="str">
            <v>0.6489</v>
          </cell>
        </row>
        <row r="93">
          <cell r="A93" t="str">
            <v>313001028985</v>
          </cell>
          <cell r="B93" t="str">
            <v>COLEGIO DIOS ES AMOR -SEDE CARTAGENA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108</v>
          </cell>
          <cell r="H93" t="str">
            <v>106</v>
          </cell>
          <cell r="I93" t="str">
            <v>0.6422</v>
          </cell>
          <cell r="J93" t="str">
            <v>0.6233</v>
          </cell>
          <cell r="K93" t="str">
            <v>0.6108</v>
          </cell>
          <cell r="L93" t="str">
            <v>0.7177</v>
          </cell>
          <cell r="M93" t="str">
            <v>0.6474</v>
          </cell>
          <cell r="N93" t="str">
            <v>0.6484</v>
          </cell>
        </row>
        <row r="94">
          <cell r="A94" t="str">
            <v>113001030093</v>
          </cell>
          <cell r="B94" t="str">
            <v>INSTITUCION EDUCATIVA FUNDACION PIES DESCALZOS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152</v>
          </cell>
          <cell r="H94" t="str">
            <v>151</v>
          </cell>
          <cell r="I94" t="str">
            <v>0.6453</v>
          </cell>
          <cell r="J94" t="str">
            <v>0.6523</v>
          </cell>
          <cell r="K94" t="str">
            <v>0.6063</v>
          </cell>
          <cell r="L94" t="str">
            <v>0.6817</v>
          </cell>
          <cell r="M94" t="str">
            <v>0.6333</v>
          </cell>
          <cell r="N94" t="str">
            <v>0.6454</v>
          </cell>
        </row>
        <row r="95">
          <cell r="A95" t="str">
            <v>113001001484</v>
          </cell>
          <cell r="B95" t="str">
            <v>INSTITUCION EDUCATIVA MERCEDES ABREGO - Sede Única</v>
          </cell>
          <cell r="C95" t="str">
            <v>Establecimiento</v>
          </cell>
          <cell r="D95" t="str">
            <v>CARTAGENA DE INDIAS (BOLIVAR)</v>
          </cell>
          <cell r="E95" t="str">
            <v>OFICIAL</v>
          </cell>
          <cell r="F95" t="str">
            <v>C</v>
          </cell>
          <cell r="G95" t="str">
            <v>618</v>
          </cell>
          <cell r="H95" t="str">
            <v>603</v>
          </cell>
          <cell r="I95" t="str">
            <v>0.6504</v>
          </cell>
          <cell r="J95" t="str">
            <v>0.6281</v>
          </cell>
          <cell r="K95" t="str">
            <v>0.614</v>
          </cell>
          <cell r="L95" t="str">
            <v>0.6903</v>
          </cell>
          <cell r="M95" t="str">
            <v>0.6373</v>
          </cell>
          <cell r="N95" t="str">
            <v>0.6451</v>
          </cell>
        </row>
        <row r="96">
          <cell r="A96" t="str">
            <v>113001000437</v>
          </cell>
          <cell r="B96" t="str">
            <v>INSTITUCION EDUCATIVA REPUBLICA DE ARGENTINA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396</v>
          </cell>
          <cell r="H96" t="str">
            <v>390</v>
          </cell>
          <cell r="I96" t="str">
            <v>0.6475</v>
          </cell>
          <cell r="J96" t="str">
            <v>0.6248</v>
          </cell>
          <cell r="K96" t="str">
            <v>0.6061</v>
          </cell>
          <cell r="L96" t="str">
            <v>0.6887</v>
          </cell>
          <cell r="M96" t="str">
            <v>0.653</v>
          </cell>
          <cell r="N96" t="str">
            <v>0.6426</v>
          </cell>
        </row>
        <row r="97">
          <cell r="A97" t="str">
            <v>113001001972</v>
          </cell>
          <cell r="B97" t="str">
            <v>INSTITUCION EDUCATIVA SEMINARIO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578</v>
          </cell>
          <cell r="H97" t="str">
            <v>568</v>
          </cell>
          <cell r="I97" t="str">
            <v>0.6572</v>
          </cell>
          <cell r="J97" t="str">
            <v>0.6308</v>
          </cell>
          <cell r="K97" t="str">
            <v>0.5956</v>
          </cell>
          <cell r="L97" t="str">
            <v>0.6869</v>
          </cell>
          <cell r="M97" t="str">
            <v>0.6408</v>
          </cell>
          <cell r="N97" t="str">
            <v>0.6425</v>
          </cell>
        </row>
        <row r="98">
          <cell r="A98" t="str">
            <v>313001029981</v>
          </cell>
          <cell r="B98" t="str">
            <v>COLEGIO JOSÉ MARÍA GARCÍA TOLEDO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55</v>
          </cell>
          <cell r="H98" t="str">
            <v>55</v>
          </cell>
          <cell r="I98" t="str">
            <v>0.6532</v>
          </cell>
          <cell r="J98" t="str">
            <v>0.647</v>
          </cell>
          <cell r="K98" t="str">
            <v>0.5902</v>
          </cell>
          <cell r="L98" t="str">
            <v>0.6739</v>
          </cell>
          <cell r="M98" t="str">
            <v>0.6516</v>
          </cell>
          <cell r="N98" t="str">
            <v>0.6419</v>
          </cell>
        </row>
        <row r="99">
          <cell r="A99" t="str">
            <v>313001008381</v>
          </cell>
          <cell r="B99" t="str">
            <v>CENT. DE ENSEÑANZA HIJOS DE BOLIVAR - Sede Única</v>
          </cell>
          <cell r="C99" t="str">
            <v>Establecimiento</v>
          </cell>
          <cell r="D99" t="str">
            <v>CARTAGENA DE INDIAS (BOLIVAR)</v>
          </cell>
          <cell r="E99" t="str">
            <v>NO OFICIAL</v>
          </cell>
          <cell r="F99" t="str">
            <v>C</v>
          </cell>
          <cell r="G99" t="str">
            <v>27</v>
          </cell>
          <cell r="H99" t="str">
            <v>27</v>
          </cell>
          <cell r="I99" t="str">
            <v>0.6552</v>
          </cell>
          <cell r="J99" t="str">
            <v>0.6338</v>
          </cell>
          <cell r="K99" t="str">
            <v>0.5957</v>
          </cell>
          <cell r="L99" t="str">
            <v>0.6704</v>
          </cell>
          <cell r="M99" t="str">
            <v>0.6617</v>
          </cell>
          <cell r="N99" t="str">
            <v>0.6405</v>
          </cell>
        </row>
        <row r="100">
          <cell r="A100" t="str">
            <v>313001800637</v>
          </cell>
          <cell r="B100" t="str">
            <v>COLEGIO SAN JOSE DE LOS CAMPANOS - Sede Única</v>
          </cell>
          <cell r="C100" t="str">
            <v>Establecimiento</v>
          </cell>
          <cell r="D100" t="str">
            <v>CARTAGENA DE INDIAS (BOLIVAR)</v>
          </cell>
          <cell r="E100" t="str">
            <v>NO OFICIAL</v>
          </cell>
          <cell r="F100" t="str">
            <v>C</v>
          </cell>
          <cell r="G100" t="str">
            <v>38</v>
          </cell>
          <cell r="H100" t="str">
            <v>37</v>
          </cell>
          <cell r="I100" t="str">
            <v>0.6314</v>
          </cell>
          <cell r="J100" t="str">
            <v>0.6141</v>
          </cell>
          <cell r="K100" t="str">
            <v>0.6217</v>
          </cell>
          <cell r="L100" t="str">
            <v>0.696</v>
          </cell>
          <cell r="M100" t="str">
            <v>0.6289</v>
          </cell>
          <cell r="N100" t="str">
            <v>0.6399</v>
          </cell>
        </row>
        <row r="101">
          <cell r="A101" t="str">
            <v>313001006281</v>
          </cell>
          <cell r="B101" t="str">
            <v>CORP. COL. AMOR A BOLIVAR - Sede Única</v>
          </cell>
          <cell r="C101" t="str">
            <v>Establecimiento</v>
          </cell>
          <cell r="D101" t="str">
            <v>CARTAGENA DE INDIAS (BOLIVAR)</v>
          </cell>
          <cell r="E101" t="str">
            <v>NO OFICIAL</v>
          </cell>
          <cell r="F101" t="str">
            <v>C</v>
          </cell>
          <cell r="G101" t="str">
            <v>69</v>
          </cell>
          <cell r="H101" t="str">
            <v>69</v>
          </cell>
          <cell r="I101" t="str">
            <v>0.62</v>
          </cell>
          <cell r="J101" t="str">
            <v>0.6287</v>
          </cell>
          <cell r="K101" t="str">
            <v>0.6048</v>
          </cell>
          <cell r="L101" t="str">
            <v>0.6974</v>
          </cell>
          <cell r="M101" t="str">
            <v>0.6611</v>
          </cell>
          <cell r="N101" t="str">
            <v>0.6396</v>
          </cell>
        </row>
        <row r="102">
          <cell r="A102" t="str">
            <v>113001028483</v>
          </cell>
          <cell r="B102" t="str">
            <v>INSTITUCION EDUCATIVA CASD MANUELA BELTRAN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158</v>
          </cell>
          <cell r="H102" t="str">
            <v>154</v>
          </cell>
          <cell r="I102" t="str">
            <v>0.6486</v>
          </cell>
          <cell r="J102" t="str">
            <v>0.6268</v>
          </cell>
          <cell r="K102" t="str">
            <v>0.5885</v>
          </cell>
          <cell r="L102" t="str">
            <v>0.6963</v>
          </cell>
          <cell r="M102" t="str">
            <v>0.6308</v>
          </cell>
          <cell r="N102" t="str">
            <v>0.6394</v>
          </cell>
        </row>
        <row r="103">
          <cell r="A103" t="str">
            <v>113001000771</v>
          </cell>
          <cell r="B103" t="str">
            <v>INSTITUCION EDUCATIVA CAMILO TORRES DEL POZON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363</v>
          </cell>
          <cell r="H103" t="str">
            <v>360</v>
          </cell>
          <cell r="I103" t="str">
            <v>0.6441</v>
          </cell>
          <cell r="J103" t="str">
            <v>0.6279</v>
          </cell>
          <cell r="K103" t="str">
            <v>0.6045</v>
          </cell>
          <cell r="L103" t="str">
            <v>0.681</v>
          </cell>
          <cell r="M103" t="str">
            <v>0.6323</v>
          </cell>
          <cell r="N103" t="str">
            <v>0.6388</v>
          </cell>
        </row>
        <row r="104">
          <cell r="A104" t="str">
            <v>113001028927</v>
          </cell>
          <cell r="B104" t="str">
            <v>INSTITUCION EDUCATIVA CIUDADELA 2000 -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389</v>
          </cell>
          <cell r="H104" t="str">
            <v>382</v>
          </cell>
          <cell r="I104" t="str">
            <v>0.6459</v>
          </cell>
          <cell r="J104" t="str">
            <v>0.6238</v>
          </cell>
          <cell r="K104" t="str">
            <v>0.5958</v>
          </cell>
          <cell r="L104" t="str">
            <v>0.6954</v>
          </cell>
          <cell r="M104" t="str">
            <v>0.6075</v>
          </cell>
          <cell r="N104" t="str">
            <v>0.6377</v>
          </cell>
        </row>
        <row r="105">
          <cell r="A105" t="str">
            <v>113001012788</v>
          </cell>
          <cell r="B105" t="str">
            <v>INSTITUCION EDUCATIVA CIUDAD DE TUNJA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147</v>
          </cell>
          <cell r="H105" t="str">
            <v>145</v>
          </cell>
          <cell r="I105" t="str">
            <v>0.6443</v>
          </cell>
          <cell r="J105" t="str">
            <v>0.6303</v>
          </cell>
          <cell r="K105" t="str">
            <v>0.5909</v>
          </cell>
          <cell r="L105" t="str">
            <v>0.678</v>
          </cell>
          <cell r="M105" t="str">
            <v>0.6448</v>
          </cell>
          <cell r="N105" t="str">
            <v>0.6365</v>
          </cell>
        </row>
        <row r="106">
          <cell r="A106" t="str">
            <v>313001009204</v>
          </cell>
          <cell r="B106" t="str">
            <v>INST. INTEGRAL NUEVA COLOMBIA (INST. INF.MI SONRISA) - Sede Única</v>
          </cell>
          <cell r="C106" t="str">
            <v>Establecimiento</v>
          </cell>
          <cell r="D106" t="str">
            <v>CARTAGENA DE INDIAS (BOLIVAR)</v>
          </cell>
          <cell r="E106" t="str">
            <v>NO OFICIAL</v>
          </cell>
          <cell r="F106" t="str">
            <v>C</v>
          </cell>
          <cell r="G106" t="str">
            <v>101</v>
          </cell>
          <cell r="H106" t="str">
            <v>101</v>
          </cell>
          <cell r="I106" t="str">
            <v>0.6226</v>
          </cell>
          <cell r="J106" t="str">
            <v>0.6238</v>
          </cell>
          <cell r="K106" t="str">
            <v>0.6056</v>
          </cell>
          <cell r="L106" t="str">
            <v>0.6911</v>
          </cell>
          <cell r="M106" t="str">
            <v>0.6431</v>
          </cell>
          <cell r="N106" t="str">
            <v>0.6363</v>
          </cell>
        </row>
        <row r="107">
          <cell r="A107" t="str">
            <v>113001000241</v>
          </cell>
          <cell r="B107" t="str">
            <v>INSTITUCION EDUCATIVA NUESTRO ESFUERZO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273</v>
          </cell>
          <cell r="H107" t="str">
            <v>266</v>
          </cell>
          <cell r="I107" t="str">
            <v>0.65</v>
          </cell>
          <cell r="J107" t="str">
            <v>0.6322</v>
          </cell>
          <cell r="K107" t="str">
            <v>0.5957</v>
          </cell>
          <cell r="L107" t="str">
            <v>0.6762</v>
          </cell>
          <cell r="M107" t="str">
            <v>0.6073</v>
          </cell>
          <cell r="N107" t="str">
            <v>0.6361</v>
          </cell>
        </row>
        <row r="108">
          <cell r="A108" t="str">
            <v>213001000245</v>
          </cell>
          <cell r="B108" t="str">
            <v>INSTITUCION EDUCATIVA TIERRA BAJA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77</v>
          </cell>
          <cell r="H108" t="str">
            <v>76</v>
          </cell>
          <cell r="I108" t="str">
            <v>0.6369</v>
          </cell>
          <cell r="J108" t="str">
            <v>0.6168</v>
          </cell>
          <cell r="K108" t="str">
            <v>0.6069</v>
          </cell>
          <cell r="L108" t="str">
            <v>0.6857</v>
          </cell>
          <cell r="M108" t="str">
            <v>0.6173</v>
          </cell>
          <cell r="N108" t="str">
            <v>0.6351</v>
          </cell>
        </row>
        <row r="109">
          <cell r="A109" t="str">
            <v>113001028919</v>
          </cell>
          <cell r="B109" t="str">
            <v>INSTITUCION EDUCATIVA NUEVO BOSQUE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311</v>
          </cell>
          <cell r="H109" t="str">
            <v>296</v>
          </cell>
          <cell r="I109" t="str">
            <v>0.6322</v>
          </cell>
          <cell r="J109" t="str">
            <v>0.6201</v>
          </cell>
          <cell r="K109" t="str">
            <v>0.584</v>
          </cell>
          <cell r="L109" t="str">
            <v>0.6804</v>
          </cell>
          <cell r="M109" t="str">
            <v>0.6234</v>
          </cell>
          <cell r="N109" t="str">
            <v>0.6287</v>
          </cell>
        </row>
        <row r="110">
          <cell r="A110" t="str">
            <v>113001004149</v>
          </cell>
          <cell r="B110" t="str">
            <v>INSTITUCION EDUCATIVA JUAN JOSE NIETO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518</v>
          </cell>
          <cell r="H110" t="str">
            <v>499</v>
          </cell>
          <cell r="I110" t="str">
            <v>0.6283</v>
          </cell>
          <cell r="J110" t="str">
            <v>0.6195</v>
          </cell>
          <cell r="K110" t="str">
            <v>0.5946</v>
          </cell>
          <cell r="L110" t="str">
            <v>0.674</v>
          </cell>
          <cell r="M110" t="str">
            <v>0.6191</v>
          </cell>
          <cell r="N110" t="str">
            <v>0.6283</v>
          </cell>
        </row>
        <row r="111">
          <cell r="A111" t="str">
            <v>113001004289</v>
          </cell>
          <cell r="B111" t="str">
            <v>INSTITUCION EDUCATIVA SAN LUCAS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362</v>
          </cell>
          <cell r="H111" t="str">
            <v>349</v>
          </cell>
          <cell r="I111" t="str">
            <v>0.6407</v>
          </cell>
          <cell r="J111" t="str">
            <v>0.6109</v>
          </cell>
          <cell r="K111" t="str">
            <v>0.5861</v>
          </cell>
          <cell r="L111" t="str">
            <v>0.6761</v>
          </cell>
          <cell r="M111" t="str">
            <v>0.6116</v>
          </cell>
          <cell r="N111" t="str">
            <v>0.6271</v>
          </cell>
        </row>
        <row r="112">
          <cell r="A112" t="str">
            <v>113001007857</v>
          </cell>
          <cell r="B112" t="str">
            <v>INSTITUCION EDUCATIVA LA LIBERTAD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250</v>
          </cell>
          <cell r="H112" t="str">
            <v>245</v>
          </cell>
          <cell r="I112" t="str">
            <v>0.6206</v>
          </cell>
          <cell r="J112" t="str">
            <v>0.6225</v>
          </cell>
          <cell r="K112" t="str">
            <v>0.5894</v>
          </cell>
          <cell r="L112" t="str">
            <v>0.6737</v>
          </cell>
          <cell r="M112" t="str">
            <v>0.6211</v>
          </cell>
          <cell r="N112" t="str">
            <v>0.6261</v>
          </cell>
        </row>
        <row r="113">
          <cell r="A113" t="str">
            <v>113001005358</v>
          </cell>
          <cell r="B113" t="str">
            <v>INSTITUCION EDUCATIVA ALBERTO E. FERNANDEZ BAENA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214</v>
          </cell>
          <cell r="H113" t="str">
            <v>201</v>
          </cell>
          <cell r="I113" t="str">
            <v>0.6406</v>
          </cell>
          <cell r="J113" t="str">
            <v>0.6056</v>
          </cell>
          <cell r="K113" t="str">
            <v>0.589</v>
          </cell>
          <cell r="L113" t="str">
            <v>0.6689</v>
          </cell>
          <cell r="M113" t="str">
            <v>0.6188</v>
          </cell>
          <cell r="N113" t="str">
            <v>0.6255</v>
          </cell>
        </row>
        <row r="114">
          <cell r="A114" t="str">
            <v>313001028639</v>
          </cell>
          <cell r="B114" t="str">
            <v>INST. CENTRAL DE COLOMBIA PARA ADULTOS  (513001004018) - Sede Única</v>
          </cell>
          <cell r="C114" t="str">
            <v>Establecimiento</v>
          </cell>
          <cell r="D114" t="str">
            <v>CARTAGENA DE INDIAS (BOLIVAR)</v>
          </cell>
          <cell r="E114" t="str">
            <v>NO OFICIAL</v>
          </cell>
          <cell r="F114" t="str">
            <v>C</v>
          </cell>
          <cell r="G114" t="str">
            <v>113</v>
          </cell>
          <cell r="H114" t="str">
            <v>107</v>
          </cell>
          <cell r="I114" t="str">
            <v>0.6074</v>
          </cell>
          <cell r="J114" t="str">
            <v>0.5966</v>
          </cell>
          <cell r="K114" t="str">
            <v>0.5993</v>
          </cell>
          <cell r="L114" t="str">
            <v>0.6762</v>
          </cell>
          <cell r="M114" t="str">
            <v>0.6506</v>
          </cell>
          <cell r="N114" t="str">
            <v>0.6222</v>
          </cell>
        </row>
        <row r="115">
          <cell r="A115" t="str">
            <v>313001027059</v>
          </cell>
          <cell r="B115" t="str">
            <v>CONC. ESCOLAR BERTHA SUTTNER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C</v>
          </cell>
          <cell r="G115" t="str">
            <v>209</v>
          </cell>
          <cell r="H115" t="str">
            <v>203</v>
          </cell>
          <cell r="I115" t="str">
            <v>0.6427</v>
          </cell>
          <cell r="J115" t="str">
            <v>0.6143</v>
          </cell>
          <cell r="K115" t="str">
            <v>0.5729</v>
          </cell>
          <cell r="L115" t="str">
            <v>0.6657</v>
          </cell>
          <cell r="M115" t="str">
            <v>0.5909</v>
          </cell>
          <cell r="N115" t="str">
            <v>0.6214</v>
          </cell>
        </row>
        <row r="116">
          <cell r="A116" t="str">
            <v>113001009281</v>
          </cell>
          <cell r="B116" t="str">
            <v>INSTITUCION EDUCATIVA VILLA ESTRELLA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236</v>
          </cell>
          <cell r="H116" t="str">
            <v>230</v>
          </cell>
          <cell r="I116" t="str">
            <v>0.622</v>
          </cell>
          <cell r="J116" t="str">
            <v>0.6151</v>
          </cell>
          <cell r="K116" t="str">
            <v>0.5811</v>
          </cell>
          <cell r="L116" t="str">
            <v>0.6758</v>
          </cell>
          <cell r="M116" t="str">
            <v>0.593</v>
          </cell>
          <cell r="N116" t="str">
            <v>0.6212</v>
          </cell>
        </row>
        <row r="117">
          <cell r="A117" t="str">
            <v>313001008411</v>
          </cell>
          <cell r="B117" t="str">
            <v>INSTITUCION EDUCATIVA FE Y ALEGRIA EL PROGRESO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214</v>
          </cell>
          <cell r="H117" t="str">
            <v>213</v>
          </cell>
          <cell r="I117" t="str">
            <v>0.6428</v>
          </cell>
          <cell r="J117" t="str">
            <v>0.6042</v>
          </cell>
          <cell r="K117" t="str">
            <v>0.5772</v>
          </cell>
          <cell r="L117" t="str">
            <v>0.664</v>
          </cell>
          <cell r="M117" t="str">
            <v>0.6013</v>
          </cell>
          <cell r="N117" t="str">
            <v>0.6205</v>
          </cell>
        </row>
        <row r="118">
          <cell r="A118" t="str">
            <v>113001001697</v>
          </cell>
          <cell r="B118" t="str">
            <v>INSTITUCION EDUCATIVA MANUELA BELTRAN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C</v>
          </cell>
          <cell r="G118" t="str">
            <v>293</v>
          </cell>
          <cell r="H118" t="str">
            <v>284</v>
          </cell>
          <cell r="I118" t="str">
            <v>0.6266</v>
          </cell>
          <cell r="J118" t="str">
            <v>0.606</v>
          </cell>
          <cell r="K118" t="str">
            <v>0.5819</v>
          </cell>
          <cell r="L118" t="str">
            <v>0.6702</v>
          </cell>
          <cell r="M118" t="str">
            <v>0.6067</v>
          </cell>
          <cell r="N118" t="str">
            <v>0.6201</v>
          </cell>
        </row>
        <row r="119">
          <cell r="A119" t="str">
            <v>113001030212</v>
          </cell>
          <cell r="B119" t="str">
            <v>INSTITUCION EDUCATIVA BICENTENARIO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D</v>
          </cell>
          <cell r="G119" t="str">
            <v>308</v>
          </cell>
          <cell r="H119" t="str">
            <v>300</v>
          </cell>
          <cell r="I119" t="str">
            <v>0.6285</v>
          </cell>
          <cell r="J119" t="str">
            <v>0.6087</v>
          </cell>
          <cell r="K119" t="str">
            <v>0.5808</v>
          </cell>
          <cell r="L119" t="str">
            <v>0.6555</v>
          </cell>
          <cell r="M119" t="str">
            <v>0.5933</v>
          </cell>
          <cell r="N119" t="str">
            <v>0.6165</v>
          </cell>
        </row>
        <row r="120">
          <cell r="A120" t="str">
            <v>113001002413</v>
          </cell>
          <cell r="B120" t="str">
            <v>INSTITUCION EDUCATIVA MADRE LAURA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D</v>
          </cell>
          <cell r="G120" t="str">
            <v>342</v>
          </cell>
          <cell r="H120" t="str">
            <v>334</v>
          </cell>
          <cell r="I120" t="str">
            <v>0.6127</v>
          </cell>
          <cell r="J120" t="str">
            <v>0.5975</v>
          </cell>
          <cell r="K120" t="str">
            <v>0.5729</v>
          </cell>
          <cell r="L120" t="str">
            <v>0.6656</v>
          </cell>
          <cell r="M120" t="str">
            <v>0.6402</v>
          </cell>
          <cell r="N120" t="str">
            <v>0.6143</v>
          </cell>
        </row>
        <row r="121">
          <cell r="A121" t="str">
            <v>113001002626</v>
          </cell>
          <cell r="B121" t="str">
            <v>INSTITUCION EDUCATIVA OLGA GONZALEZ ARRAUT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D</v>
          </cell>
          <cell r="G121" t="str">
            <v>190</v>
          </cell>
          <cell r="H121" t="str">
            <v>183</v>
          </cell>
          <cell r="I121" t="str">
            <v>0.6139</v>
          </cell>
          <cell r="J121" t="str">
            <v>0.5939</v>
          </cell>
          <cell r="K121" t="str">
            <v>0.5808</v>
          </cell>
          <cell r="L121" t="str">
            <v>0.6717</v>
          </cell>
          <cell r="M121" t="str">
            <v>0.6021</v>
          </cell>
          <cell r="N121" t="str">
            <v>0.6141</v>
          </cell>
        </row>
        <row r="122">
          <cell r="A122" t="str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194</v>
          </cell>
          <cell r="H122" t="str">
            <v>189</v>
          </cell>
          <cell r="I122" t="str">
            <v>0.6106</v>
          </cell>
          <cell r="J122" t="str">
            <v>0.5899</v>
          </cell>
          <cell r="K122" t="str">
            <v>0.5834</v>
          </cell>
          <cell r="L122" t="str">
            <v>0.6692</v>
          </cell>
          <cell r="M122" t="str">
            <v>0.5981</v>
          </cell>
          <cell r="N122" t="str">
            <v>0.6121</v>
          </cell>
        </row>
        <row r="123">
          <cell r="A123" t="str">
            <v>113001000321</v>
          </cell>
          <cell r="B123" t="str">
            <v>INSTITUCION EDUCATIVA LUIS C GALAN SARMIENTO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261</v>
          </cell>
          <cell r="H123" t="str">
            <v>257</v>
          </cell>
          <cell r="I123" t="str">
            <v>0.6177</v>
          </cell>
          <cell r="J123" t="str">
            <v>0.5988</v>
          </cell>
          <cell r="K123" t="str">
            <v>0.5716</v>
          </cell>
          <cell r="L123" t="str">
            <v>0.6563</v>
          </cell>
          <cell r="M123" t="str">
            <v>0.591</v>
          </cell>
          <cell r="N123" t="str">
            <v>0.6096</v>
          </cell>
        </row>
        <row r="124">
          <cell r="A124" t="str">
            <v>113001000879</v>
          </cell>
          <cell r="B124" t="str">
            <v>INSTITUCION EDUCATIVA SANTA MARIA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D</v>
          </cell>
          <cell r="G124" t="str">
            <v>431</v>
          </cell>
          <cell r="H124" t="str">
            <v>425</v>
          </cell>
          <cell r="I124" t="str">
            <v>0.615</v>
          </cell>
          <cell r="J124" t="str">
            <v>0.592</v>
          </cell>
          <cell r="K124" t="str">
            <v>0.5757</v>
          </cell>
          <cell r="L124" t="str">
            <v>0.6543</v>
          </cell>
          <cell r="M124" t="str">
            <v>0.6109</v>
          </cell>
          <cell r="N124" t="str">
            <v>0.6094</v>
          </cell>
        </row>
        <row r="125">
          <cell r="A125" t="str">
            <v>313001004750</v>
          </cell>
          <cell r="B125" t="str">
            <v>INSTITUCION EDUCATIVA MADRE GABRIELA DE SAN MARTIN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D</v>
          </cell>
          <cell r="G125" t="str">
            <v>355</v>
          </cell>
          <cell r="H125" t="str">
            <v>348</v>
          </cell>
          <cell r="I125" t="str">
            <v>0.6139</v>
          </cell>
          <cell r="J125" t="str">
            <v>0.5997</v>
          </cell>
          <cell r="K125" t="str">
            <v>0.5644</v>
          </cell>
          <cell r="L125" t="str">
            <v>0.6661</v>
          </cell>
          <cell r="M125" t="str">
            <v>0.582</v>
          </cell>
          <cell r="N125" t="str">
            <v>0.6088</v>
          </cell>
        </row>
        <row r="126">
          <cell r="A126" t="str">
            <v>313001008933</v>
          </cell>
          <cell r="B126" t="str">
            <v>INST. COLOMBO HOLANDES - Sede Única</v>
          </cell>
          <cell r="C126" t="str">
            <v>Establecimiento</v>
          </cell>
          <cell r="D126" t="str">
            <v>CARTAGENA DE INDIAS (BOLIVAR)</v>
          </cell>
          <cell r="E126" t="str">
            <v>NO OFICIAL</v>
          </cell>
          <cell r="F126" t="str">
            <v>D</v>
          </cell>
          <cell r="G126" t="str">
            <v>87</v>
          </cell>
          <cell r="H126" t="str">
            <v>86</v>
          </cell>
          <cell r="I126" t="str">
            <v>0.6207</v>
          </cell>
          <cell r="J126" t="str">
            <v>0.6</v>
          </cell>
          <cell r="K126" t="str">
            <v>0.5717</v>
          </cell>
          <cell r="L126" t="str">
            <v>0.6468</v>
          </cell>
          <cell r="M126" t="str">
            <v>0.5924</v>
          </cell>
          <cell r="N126" t="str">
            <v>0.6085</v>
          </cell>
        </row>
        <row r="127">
          <cell r="A127" t="str">
            <v>113001005374</v>
          </cell>
          <cell r="B127" t="str">
            <v>INSTITUCION EDUCATIVA ANTONIA SANTOS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311</v>
          </cell>
          <cell r="H127" t="str">
            <v>300</v>
          </cell>
          <cell r="I127" t="str">
            <v>0.6072</v>
          </cell>
          <cell r="J127" t="str">
            <v>0.6022</v>
          </cell>
          <cell r="K127" t="str">
            <v>0.5688</v>
          </cell>
          <cell r="L127" t="str">
            <v>0.6538</v>
          </cell>
          <cell r="M127" t="str">
            <v>0.611</v>
          </cell>
          <cell r="N127" t="str">
            <v>0.6082</v>
          </cell>
        </row>
        <row r="128">
          <cell r="A128" t="str">
            <v>113001000852</v>
          </cell>
          <cell r="B128" t="str">
            <v>INSTITUCION EDUCATIVA NUESTRA SRA DEL CARMEN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D</v>
          </cell>
          <cell r="G128" t="str">
            <v>719</v>
          </cell>
          <cell r="H128" t="str">
            <v>688</v>
          </cell>
          <cell r="I128" t="str">
            <v>0.611</v>
          </cell>
          <cell r="J128" t="str">
            <v>0.5946</v>
          </cell>
          <cell r="K128" t="str">
            <v>0.5643</v>
          </cell>
          <cell r="L128" t="str">
            <v>0.6592</v>
          </cell>
          <cell r="M128" t="str">
            <v>0.6023</v>
          </cell>
          <cell r="N128" t="str">
            <v>0.6069</v>
          </cell>
        </row>
        <row r="129">
          <cell r="A129" t="str">
            <v>113001002812</v>
          </cell>
          <cell r="B129" t="str">
            <v>INSTITUCION EDUCATIVA MARIA REINA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318</v>
          </cell>
          <cell r="H129" t="str">
            <v>315</v>
          </cell>
          <cell r="I129" t="str">
            <v>0.6054</v>
          </cell>
          <cell r="J129" t="str">
            <v>0.5938</v>
          </cell>
          <cell r="K129" t="str">
            <v>0.5665</v>
          </cell>
          <cell r="L129" t="str">
            <v>0.6603</v>
          </cell>
          <cell r="M129" t="str">
            <v>0.6072</v>
          </cell>
          <cell r="N129" t="str">
            <v>0.6065</v>
          </cell>
        </row>
        <row r="130">
          <cell r="A130" t="str">
            <v>213001007797</v>
          </cell>
          <cell r="B130" t="str">
            <v>INSTITUCION EDUCATIVA SAN JUAN DE DAMASCO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204</v>
          </cell>
          <cell r="H130" t="str">
            <v>198</v>
          </cell>
          <cell r="I130" t="str">
            <v>0.6034</v>
          </cell>
          <cell r="J130" t="str">
            <v>0.5903</v>
          </cell>
          <cell r="K130" t="str">
            <v>0.5693</v>
          </cell>
          <cell r="L130" t="str">
            <v>0.6613</v>
          </cell>
          <cell r="M130" t="str">
            <v>0.608</v>
          </cell>
          <cell r="N130" t="str">
            <v>0.6062</v>
          </cell>
        </row>
        <row r="131">
          <cell r="A131" t="str">
            <v>113001000259</v>
          </cell>
          <cell r="B131" t="str">
            <v>INSTITUCIÓN EDUCATIVA VALORES UNIDOS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167</v>
          </cell>
          <cell r="H131" t="str">
            <v>165</v>
          </cell>
          <cell r="I131" t="str">
            <v>0.5932</v>
          </cell>
          <cell r="J131" t="str">
            <v>0.6037</v>
          </cell>
          <cell r="K131" t="str">
            <v>0.5736</v>
          </cell>
          <cell r="L131" t="str">
            <v>0.6566</v>
          </cell>
          <cell r="M131" t="str">
            <v>0.5846</v>
          </cell>
          <cell r="N131" t="str">
            <v>0.6051</v>
          </cell>
        </row>
        <row r="132">
          <cell r="A132" t="str">
            <v>313001012868</v>
          </cell>
          <cell r="B132" t="str">
            <v>CORPORACION TECNICA INSTITUTO ROCHY - Sede Única</v>
          </cell>
          <cell r="C132" t="str">
            <v>Establecimiento</v>
          </cell>
          <cell r="D132" t="str">
            <v>CARTAGENA DE INDIAS (BOLIVAR)</v>
          </cell>
          <cell r="E132" t="str">
            <v>NO OFICIAL</v>
          </cell>
          <cell r="F132" t="str">
            <v>D</v>
          </cell>
          <cell r="G132" t="str">
            <v>78</v>
          </cell>
          <cell r="H132" t="str">
            <v>78</v>
          </cell>
          <cell r="I132" t="str">
            <v>0.6066</v>
          </cell>
          <cell r="J132" t="str">
            <v>0.605</v>
          </cell>
          <cell r="K132" t="str">
            <v>0.5542</v>
          </cell>
          <cell r="L132" t="str">
            <v>0.6449</v>
          </cell>
          <cell r="M132" t="str">
            <v>0.6054</v>
          </cell>
          <cell r="N132" t="str">
            <v>0.6029</v>
          </cell>
        </row>
        <row r="133">
          <cell r="A133" t="str">
            <v>213001009048</v>
          </cell>
          <cell r="B133" t="str">
            <v>INSTITUCION EDUCATIVA TECNICA DE PASACABALLOS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306</v>
          </cell>
          <cell r="H133" t="str">
            <v>300</v>
          </cell>
          <cell r="I133" t="str">
            <v>0.6045</v>
          </cell>
          <cell r="J133" t="str">
            <v>0.5999</v>
          </cell>
          <cell r="K133" t="str">
            <v>0.5578</v>
          </cell>
          <cell r="L133" t="str">
            <v>0.6406</v>
          </cell>
          <cell r="M133" t="str">
            <v>0.6137</v>
          </cell>
          <cell r="N133" t="str">
            <v>0.6017</v>
          </cell>
        </row>
        <row r="134">
          <cell r="A134" t="str">
            <v>313001013783</v>
          </cell>
          <cell r="B134" t="str">
            <v>CONC. ESCOLAR BERNARDO FOERGEN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91</v>
          </cell>
          <cell r="H134" t="str">
            <v>90</v>
          </cell>
          <cell r="I134" t="str">
            <v>0.6158</v>
          </cell>
          <cell r="J134" t="str">
            <v>0.5975</v>
          </cell>
          <cell r="K134" t="str">
            <v>0.5473</v>
          </cell>
          <cell r="L134" t="str">
            <v>0.6301</v>
          </cell>
          <cell r="M134" t="str">
            <v>0.5734</v>
          </cell>
          <cell r="N134" t="str">
            <v>0.5958</v>
          </cell>
        </row>
        <row r="135">
          <cell r="A135" t="str">
            <v>213001002809</v>
          </cell>
          <cell r="B135" t="str">
            <v>INSTITUCION EDUCATIVA DE BAYUNCA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562</v>
          </cell>
          <cell r="H135" t="str">
            <v>548</v>
          </cell>
          <cell r="I135" t="str">
            <v>0.5995</v>
          </cell>
          <cell r="J135" t="str">
            <v>0.5927</v>
          </cell>
          <cell r="K135" t="str">
            <v>0.5548</v>
          </cell>
          <cell r="L135" t="str">
            <v>0.6388</v>
          </cell>
          <cell r="M135" t="str">
            <v>0.5672</v>
          </cell>
          <cell r="N135" t="str">
            <v>0.5942</v>
          </cell>
        </row>
        <row r="136">
          <cell r="A136" t="str">
            <v>213001030241</v>
          </cell>
          <cell r="B136" t="str">
            <v>INSTITUCION EDUCATIVA DE BAYUNCA - BAYUNCA SEDE LA GRANJA-UMATA</v>
          </cell>
          <cell r="C136" t="str">
            <v>Sede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356</v>
          </cell>
          <cell r="H136" t="str">
            <v>352</v>
          </cell>
          <cell r="I136" t="str">
            <v>0.6103</v>
          </cell>
          <cell r="J136" t="str">
            <v>0.6068</v>
          </cell>
          <cell r="K136" t="str">
            <v>0.5608</v>
          </cell>
          <cell r="L136" t="str">
            <v>0.6493</v>
          </cell>
          <cell r="M136" t="str">
            <v>0.5883</v>
          </cell>
          <cell r="N136" t="str">
            <v>0.6054</v>
          </cell>
        </row>
        <row r="137">
          <cell r="A137" t="str">
            <v>113001001727</v>
          </cell>
          <cell r="B137" t="str">
            <v>INSTITUCION EDUCATIVA REPUBLICA DEL LIBANO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239</v>
          </cell>
          <cell r="H137" t="str">
            <v>232</v>
          </cell>
          <cell r="I137" t="str">
            <v>0.6133</v>
          </cell>
          <cell r="J137" t="str">
            <v>0.5888</v>
          </cell>
          <cell r="K137" t="str">
            <v>0.5482</v>
          </cell>
          <cell r="L137" t="str">
            <v>0.6266</v>
          </cell>
          <cell r="M137" t="str">
            <v>0.5665</v>
          </cell>
          <cell r="N137" t="str">
            <v>0.5921</v>
          </cell>
        </row>
        <row r="138">
          <cell r="A138" t="str">
            <v>113001020969</v>
          </cell>
          <cell r="B138" t="str">
            <v>INSTITUCION EDUCATIVA FRANCISCO DE PAULA SANTANDER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179</v>
          </cell>
          <cell r="H138" t="str">
            <v>175</v>
          </cell>
          <cell r="I138" t="str">
            <v>0.5947</v>
          </cell>
          <cell r="J138" t="str">
            <v>0.5792</v>
          </cell>
          <cell r="K138" t="str">
            <v>0.5612</v>
          </cell>
          <cell r="L138" t="str">
            <v>0.6359</v>
          </cell>
          <cell r="M138" t="str">
            <v>0.5799</v>
          </cell>
          <cell r="N138" t="str">
            <v>0.5917</v>
          </cell>
        </row>
        <row r="139">
          <cell r="A139" t="str">
            <v>113001030085</v>
          </cell>
          <cell r="B139" t="str">
            <v>INSTITUCION EDUCATIVA MANDELA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297</v>
          </cell>
          <cell r="H139" t="str">
            <v>288</v>
          </cell>
          <cell r="I139" t="str">
            <v>0.5942</v>
          </cell>
          <cell r="J139" t="str">
            <v>0.5759</v>
          </cell>
          <cell r="K139" t="str">
            <v>0.5447</v>
          </cell>
          <cell r="L139" t="str">
            <v>0.6396</v>
          </cell>
          <cell r="M139" t="str">
            <v>0.6131</v>
          </cell>
          <cell r="N139" t="str">
            <v>0.5905</v>
          </cell>
        </row>
        <row r="140">
          <cell r="A140" t="str">
            <v>213001007231</v>
          </cell>
          <cell r="B140" t="str">
            <v>INSTITUCION EDUCATIVA SAN FRANCISCO DE ASIS - Sede Única</v>
          </cell>
          <cell r="C140" t="str">
            <v>Establecimiento</v>
          </cell>
          <cell r="D140" t="str">
            <v>CARTAGENA DE INDIAS (BOLIVAR)</v>
          </cell>
          <cell r="E140" t="str">
            <v>OFICIAL</v>
          </cell>
          <cell r="F140" t="str">
            <v>D</v>
          </cell>
          <cell r="G140" t="str">
            <v>485</v>
          </cell>
          <cell r="H140" t="str">
            <v>464</v>
          </cell>
          <cell r="I140" t="str">
            <v>0.5946</v>
          </cell>
          <cell r="J140" t="str">
            <v>0.5872</v>
          </cell>
          <cell r="K140" t="str">
            <v>0.5476</v>
          </cell>
          <cell r="L140" t="str">
            <v>0.6342</v>
          </cell>
          <cell r="M140" t="str">
            <v>0.5665</v>
          </cell>
          <cell r="N140" t="str">
            <v>0.589</v>
          </cell>
        </row>
        <row r="141">
          <cell r="A141" t="str">
            <v>113001028421</v>
          </cell>
          <cell r="B141" t="str">
            <v>INSTITUCION EDUCATIVA 14 DE FEBRERO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253</v>
          </cell>
          <cell r="H141" t="str">
            <v>245</v>
          </cell>
          <cell r="I141" t="str">
            <v>0.5935</v>
          </cell>
          <cell r="J141" t="str">
            <v>0.5771</v>
          </cell>
          <cell r="K141" t="str">
            <v>0.545</v>
          </cell>
          <cell r="L141" t="str">
            <v>0.6323</v>
          </cell>
          <cell r="M141" t="str">
            <v>0.5718</v>
          </cell>
          <cell r="N141" t="str">
            <v>0.5858</v>
          </cell>
        </row>
        <row r="142">
          <cell r="A142" t="str">
            <v>313001029868</v>
          </cell>
          <cell r="B142" t="str">
            <v>INSTITUTO EDUCATIVO TECNOCIENCIAS REGIÓN CARIBE - Sede Única</v>
          </cell>
          <cell r="C142" t="str">
            <v>Establecimiento</v>
          </cell>
          <cell r="D142" t="str">
            <v>CARTAGENA DE INDIAS (BOLIVAR)</v>
          </cell>
          <cell r="E142" t="str">
            <v>NO OFICIAL</v>
          </cell>
          <cell r="F142" t="str">
            <v>D</v>
          </cell>
          <cell r="G142" t="str">
            <v>76</v>
          </cell>
          <cell r="H142" t="str">
            <v>68</v>
          </cell>
          <cell r="I142" t="str">
            <v>0.5561</v>
          </cell>
          <cell r="J142" t="str">
            <v>0.5779</v>
          </cell>
          <cell r="K142" t="str">
            <v>0.5447</v>
          </cell>
          <cell r="L142" t="str">
            <v>0.6528</v>
          </cell>
          <cell r="M142" t="str">
            <v>0.6113</v>
          </cell>
          <cell r="N142" t="str">
            <v>0.5851</v>
          </cell>
        </row>
        <row r="143">
          <cell r="A143" t="str">
            <v>113001004254</v>
          </cell>
          <cell r="B143" t="str">
            <v>INSTITUCION EDUCATIVA FULGENCIO LEQUERICA  VELEZ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235</v>
          </cell>
          <cell r="H143" t="str">
            <v>223</v>
          </cell>
          <cell r="I143" t="str">
            <v>0.5987</v>
          </cell>
          <cell r="J143" t="str">
            <v>0.5703</v>
          </cell>
          <cell r="K143" t="str">
            <v>0.5435</v>
          </cell>
          <cell r="L143" t="str">
            <v>0.6288</v>
          </cell>
          <cell r="M143" t="str">
            <v>0.5686</v>
          </cell>
          <cell r="N143" t="str">
            <v>0.584</v>
          </cell>
        </row>
        <row r="144">
          <cell r="A144" t="str">
            <v>113001800990</v>
          </cell>
          <cell r="B144" t="str">
            <v>INSTITUCION EDUCATIVA POLITECNICO DEL POZON - Sede Única</v>
          </cell>
          <cell r="C144" t="str">
            <v>Establecimiento</v>
          </cell>
          <cell r="D144" t="str">
            <v>CARTAGENA DE INDIAS (BOLIVAR)</v>
          </cell>
          <cell r="E144" t="str">
            <v>OFICIAL</v>
          </cell>
          <cell r="F144" t="str">
            <v>D</v>
          </cell>
          <cell r="G144" t="str">
            <v>93</v>
          </cell>
          <cell r="H144" t="str">
            <v>89</v>
          </cell>
          <cell r="I144" t="str">
            <v>0.5499</v>
          </cell>
          <cell r="J144" t="str">
            <v>0.5716</v>
          </cell>
          <cell r="K144" t="str">
            <v>0.5681</v>
          </cell>
          <cell r="L144" t="str">
            <v>0.6381</v>
          </cell>
          <cell r="M144" t="str">
            <v>0.598</v>
          </cell>
          <cell r="N144" t="str">
            <v>0.5831</v>
          </cell>
        </row>
        <row r="145">
          <cell r="A145" t="str">
            <v>413001013176</v>
          </cell>
          <cell r="B145" t="str">
            <v>FUNDACION EDUCATIVA INSTITUTO ECOLÓGICO BARBACOAS - Sede Única</v>
          </cell>
          <cell r="C145" t="str">
            <v>Establecimiento</v>
          </cell>
          <cell r="D145" t="str">
            <v>CARTAGENA DE INDIAS (BOLIVAR)</v>
          </cell>
          <cell r="E145" t="str">
            <v>NO OFICIAL</v>
          </cell>
          <cell r="F145" t="str">
            <v>D</v>
          </cell>
          <cell r="G145" t="str">
            <v>100</v>
          </cell>
          <cell r="H145" t="str">
            <v>99</v>
          </cell>
          <cell r="I145" t="str">
            <v>0.5934</v>
          </cell>
          <cell r="J145" t="str">
            <v>0.5765</v>
          </cell>
          <cell r="K145" t="str">
            <v>0.5469</v>
          </cell>
          <cell r="L145" t="str">
            <v>0.6137</v>
          </cell>
          <cell r="M145" t="str">
            <v>0.5863</v>
          </cell>
          <cell r="N145" t="str">
            <v>0.5829</v>
          </cell>
        </row>
        <row r="146">
          <cell r="A146" t="str">
            <v>313001012744</v>
          </cell>
          <cell r="B146" t="str">
            <v>INSTITUTO  SKINNER II   (ANT.-JARD. INF. SKINNER II) - Sede Única</v>
          </cell>
          <cell r="C146" t="str">
            <v>Establecimiento</v>
          </cell>
          <cell r="D146" t="str">
            <v>CARTAGENA DE INDIAS (BOLIVAR)</v>
          </cell>
          <cell r="E146" t="str">
            <v>NO OFICIAL</v>
          </cell>
          <cell r="F146" t="str">
            <v>D</v>
          </cell>
          <cell r="G146" t="str">
            <v>127</v>
          </cell>
          <cell r="H146" t="str">
            <v>125</v>
          </cell>
          <cell r="I146" t="str">
            <v>0.5875</v>
          </cell>
          <cell r="J146" t="str">
            <v>0.5785</v>
          </cell>
          <cell r="K146" t="str">
            <v>0.5391</v>
          </cell>
          <cell r="L146" t="str">
            <v>0.6236</v>
          </cell>
          <cell r="M146" t="str">
            <v>0.5834</v>
          </cell>
          <cell r="N146" t="str">
            <v>0.5823</v>
          </cell>
        </row>
        <row r="147">
          <cell r="A147" t="str">
            <v>213001002949</v>
          </cell>
          <cell r="B147" t="str">
            <v>INSTITUCION EDUCATIVA SAN JOSE CA?O DEL ORO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99</v>
          </cell>
          <cell r="H147" t="str">
            <v>95</v>
          </cell>
          <cell r="I147" t="str">
            <v>0.6137</v>
          </cell>
          <cell r="J147" t="str">
            <v>0.5759</v>
          </cell>
          <cell r="K147" t="str">
            <v>0.5106</v>
          </cell>
          <cell r="L147" t="str">
            <v>0.6256</v>
          </cell>
          <cell r="M147" t="str">
            <v>0.5872</v>
          </cell>
          <cell r="N147" t="str">
            <v>0.5819</v>
          </cell>
        </row>
        <row r="148">
          <cell r="A148" t="str">
            <v>113001800123</v>
          </cell>
          <cell r="B148" t="str">
            <v>INSTITUCION EDUCATIVA GABRIEL GARCIA MARQUEZ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345</v>
          </cell>
          <cell r="H148" t="str">
            <v>338</v>
          </cell>
          <cell r="I148" t="str">
            <v>0.5828</v>
          </cell>
          <cell r="J148" t="str">
            <v>0.5723</v>
          </cell>
          <cell r="K148" t="str">
            <v>0.5447</v>
          </cell>
          <cell r="L148" t="str">
            <v>0.6309</v>
          </cell>
          <cell r="M148" t="str">
            <v>0.5685</v>
          </cell>
          <cell r="N148" t="str">
            <v>0.5816</v>
          </cell>
        </row>
        <row r="149">
          <cell r="A149" t="str">
            <v>113001800263</v>
          </cell>
          <cell r="B149" t="str">
            <v>INSTITUCION EDUCATIVA EL SALVADOR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775</v>
          </cell>
          <cell r="H149" t="str">
            <v>754</v>
          </cell>
          <cell r="I149" t="str">
            <v>0.5812</v>
          </cell>
          <cell r="J149" t="str">
            <v>0.5752</v>
          </cell>
          <cell r="K149" t="str">
            <v>0.5414</v>
          </cell>
          <cell r="L149" t="str">
            <v>0.6336</v>
          </cell>
          <cell r="M149" t="str">
            <v>0.5605</v>
          </cell>
          <cell r="N149" t="str">
            <v>0.5811</v>
          </cell>
        </row>
        <row r="150">
          <cell r="A150" t="str">
            <v>113001800263</v>
          </cell>
          <cell r="B150" t="str">
            <v>INSTITUCION EDUCATIVA EL SALVADOR - INSTITUCION EDUCATIVA EL SALVADOR - SEDE PRINCIPAL</v>
          </cell>
          <cell r="C150" t="str">
            <v>Sede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216</v>
          </cell>
          <cell r="H150" t="str">
            <v>212</v>
          </cell>
          <cell r="I150" t="str">
            <v>0.5847</v>
          </cell>
          <cell r="J150" t="str">
            <v>0.5648</v>
          </cell>
          <cell r="K150" t="str">
            <v>0.5263</v>
          </cell>
          <cell r="L150" t="str">
            <v>0.6207</v>
          </cell>
          <cell r="M150" t="str">
            <v>0.5463</v>
          </cell>
          <cell r="N150" t="str">
            <v>0.572</v>
          </cell>
        </row>
        <row r="151">
          <cell r="A151" t="str">
            <v>113001800328</v>
          </cell>
          <cell r="B151" t="str">
            <v>INSTITUCION EDUCATIVA EL SALVADOR - SEDE SAN JOSE</v>
          </cell>
          <cell r="C151" t="str">
            <v>Sede</v>
          </cell>
          <cell r="D151" t="str">
            <v>CARTAGENA DE INDIAS (BOLIVAR)</v>
          </cell>
          <cell r="E151" t="str">
            <v>OFICIAL</v>
          </cell>
          <cell r="F151" t="str">
            <v>C</v>
          </cell>
          <cell r="G151" t="str">
            <v>254</v>
          </cell>
          <cell r="H151" t="str">
            <v>251</v>
          </cell>
          <cell r="I151" t="str">
            <v>0.6295</v>
          </cell>
          <cell r="J151" t="str">
            <v>0.6204</v>
          </cell>
          <cell r="K151" t="str">
            <v>0.5919</v>
          </cell>
          <cell r="L151" t="str">
            <v>0.6872</v>
          </cell>
          <cell r="M151" t="str">
            <v>0.6094</v>
          </cell>
          <cell r="N151" t="str">
            <v>0.6305</v>
          </cell>
        </row>
        <row r="152">
          <cell r="A152" t="str">
            <v>113001800280</v>
          </cell>
          <cell r="B152" t="str">
            <v>INSTITUCION EDUCATIVA EL SALVADOR - SEDE HENEQUEN</v>
          </cell>
          <cell r="C152" t="str">
            <v>Sede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50</v>
          </cell>
          <cell r="H152" t="str">
            <v>45</v>
          </cell>
          <cell r="I152" t="str">
            <v>0.5327</v>
          </cell>
          <cell r="J152" t="str">
            <v>0.5434</v>
          </cell>
          <cell r="K152" t="str">
            <v>0.5419</v>
          </cell>
          <cell r="L152" t="str">
            <v>0.5904</v>
          </cell>
          <cell r="M152" t="str">
            <v>0.5437</v>
          </cell>
          <cell r="N152" t="str">
            <v>0.5515</v>
          </cell>
        </row>
        <row r="153">
          <cell r="A153" t="str">
            <v>113001800344</v>
          </cell>
          <cell r="B153" t="str">
            <v>INSTITUCION EDUCATIVA EL SALVADOR - SEDE LAS COLINAS</v>
          </cell>
          <cell r="C153" t="str">
            <v>Sede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56</v>
          </cell>
          <cell r="H153" t="str">
            <v>54</v>
          </cell>
          <cell r="I153" t="str">
            <v>0.5745</v>
          </cell>
          <cell r="J153" t="str">
            <v>0.5588</v>
          </cell>
          <cell r="K153" t="str">
            <v>0.5143</v>
          </cell>
          <cell r="L153" t="str">
            <v>0.6173</v>
          </cell>
          <cell r="M153" t="str">
            <v>0.5525</v>
          </cell>
          <cell r="N153" t="str">
            <v>0.5652</v>
          </cell>
        </row>
        <row r="154">
          <cell r="A154" t="str">
            <v>113001800352</v>
          </cell>
          <cell r="B154" t="str">
            <v>INSTITUCION EDUCATIVA EL SALVADOR - SEDE SAN NICOLAS</v>
          </cell>
          <cell r="C154" t="str">
            <v>Sede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96</v>
          </cell>
          <cell r="H154" t="str">
            <v>94</v>
          </cell>
          <cell r="I154" t="str">
            <v>0.5353</v>
          </cell>
          <cell r="J154" t="str">
            <v>0.5441</v>
          </cell>
          <cell r="K154" t="str">
            <v>0.515</v>
          </cell>
          <cell r="L154" t="str">
            <v>0.6148</v>
          </cell>
          <cell r="M154" t="str">
            <v>0.5304</v>
          </cell>
          <cell r="N154" t="str">
            <v>0.5506</v>
          </cell>
        </row>
        <row r="155">
          <cell r="A155" t="str">
            <v>113001800301</v>
          </cell>
          <cell r="B155" t="str">
            <v>INSTITUCION EDUCATIVA EL SALVADOR - SEDE LOS ROBLES</v>
          </cell>
          <cell r="C155" t="str">
            <v>Sede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83</v>
          </cell>
          <cell r="H155" t="str">
            <v>79</v>
          </cell>
          <cell r="I155" t="str">
            <v>0.4963</v>
          </cell>
          <cell r="J155" t="str">
            <v>0.5359</v>
          </cell>
          <cell r="K155" t="str">
            <v>0.4883</v>
          </cell>
          <cell r="L155" t="str">
            <v>0.5664</v>
          </cell>
          <cell r="M155" t="str">
            <v>0.5047</v>
          </cell>
          <cell r="N155" t="str">
            <v>0.5204</v>
          </cell>
        </row>
        <row r="156">
          <cell r="A156" t="str">
            <v>113001800361</v>
          </cell>
          <cell r="B156" t="str">
            <v>INSTITUCION EDUCATIVA EL SALVADOR - SEDE NAVAS MEISEL</v>
          </cell>
          <cell r="C156" t="str">
            <v>Sede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20</v>
          </cell>
          <cell r="H156" t="str">
            <v>19</v>
          </cell>
          <cell r="I156" t="str">
            <v>0.5513</v>
          </cell>
          <cell r="J156" t="str">
            <v>0.5364</v>
          </cell>
          <cell r="K156" t="str">
            <v>0.4778</v>
          </cell>
          <cell r="L156" t="str">
            <v>0.5679</v>
          </cell>
          <cell r="M156" t="str">
            <v>0.5472</v>
          </cell>
          <cell r="N156" t="str">
            <v>0.5344</v>
          </cell>
        </row>
        <row r="157">
          <cell r="A157" t="str">
            <v>113001002120</v>
          </cell>
          <cell r="B157" t="str">
            <v>INSTITUCION EDUCATIVA HIJOS DE MARIA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363</v>
          </cell>
          <cell r="H157" t="str">
            <v>351</v>
          </cell>
          <cell r="I157" t="str">
            <v>0.5884</v>
          </cell>
          <cell r="J157" t="str">
            <v>0.565</v>
          </cell>
          <cell r="K157" t="str">
            <v>0.545</v>
          </cell>
          <cell r="L157" t="str">
            <v>0.6281</v>
          </cell>
          <cell r="M157" t="str">
            <v>0.573</v>
          </cell>
          <cell r="N157" t="str">
            <v>0.581</v>
          </cell>
        </row>
        <row r="158">
          <cell r="A158" t="str">
            <v>113001001581</v>
          </cell>
          <cell r="B158" t="str">
            <v>INSTITUCION EDUCATIVA DE FREDONIA - Sede Única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203</v>
          </cell>
          <cell r="H158" t="str">
            <v>187</v>
          </cell>
          <cell r="I158" t="str">
            <v>0.5738</v>
          </cell>
          <cell r="J158" t="str">
            <v>0.5777</v>
          </cell>
          <cell r="K158" t="str">
            <v>0.5483</v>
          </cell>
          <cell r="L158" t="str">
            <v>0.6204</v>
          </cell>
          <cell r="M158" t="str">
            <v>0.5648</v>
          </cell>
          <cell r="N158" t="str">
            <v>0.5789</v>
          </cell>
        </row>
        <row r="159">
          <cell r="A159" t="str">
            <v>313001029116</v>
          </cell>
          <cell r="B159" t="str">
            <v>INSTITUCION EDUC COMUNITARIA LIRIO DE LOS VALLES - Sede Única</v>
          </cell>
          <cell r="C159" t="str">
            <v>Establecimiento</v>
          </cell>
          <cell r="D159" t="str">
            <v>CARTAGENA DE INDIAS (BOLIVAR)</v>
          </cell>
          <cell r="E159" t="str">
            <v>NO OFICIAL</v>
          </cell>
          <cell r="F159" t="str">
            <v>D</v>
          </cell>
          <cell r="G159" t="str">
            <v>35</v>
          </cell>
          <cell r="H159" t="str">
            <v>35</v>
          </cell>
          <cell r="I159" t="str">
            <v>0.5674</v>
          </cell>
          <cell r="J159" t="str">
            <v>0.5713</v>
          </cell>
          <cell r="K159" t="str">
            <v>0.5482</v>
          </cell>
          <cell r="L159" t="str">
            <v>0.6189</v>
          </cell>
          <cell r="M159" t="str">
            <v>0.5321</v>
          </cell>
          <cell r="N159" t="str">
            <v>0.573</v>
          </cell>
        </row>
        <row r="160">
          <cell r="A160" t="str">
            <v>113001001450</v>
          </cell>
          <cell r="B160" t="str">
            <v>INSTITUCION ETNOEDUCATIVA PEDRO ROMERO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217</v>
          </cell>
          <cell r="H160" t="str">
            <v>207</v>
          </cell>
          <cell r="I160" t="str">
            <v>0.5762</v>
          </cell>
          <cell r="J160" t="str">
            <v>0.5703</v>
          </cell>
          <cell r="K160" t="str">
            <v>0.538</v>
          </cell>
          <cell r="L160" t="str">
            <v>0.608</v>
          </cell>
          <cell r="M160" t="str">
            <v>0.5649</v>
          </cell>
          <cell r="N160" t="str">
            <v>0.5725</v>
          </cell>
        </row>
        <row r="161">
          <cell r="A161" t="str">
            <v>313001000118</v>
          </cell>
          <cell r="B161" t="str">
            <v>INSTITUCION ETNOEDUCATIVA PEDRO ROMERO - SEDE NTRA. SRA. LA VICTORIA</v>
          </cell>
          <cell r="C161" t="str">
            <v>Sede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19</v>
          </cell>
          <cell r="H161" t="str">
            <v>18</v>
          </cell>
          <cell r="I161" t="str">
            <v>0.5125</v>
          </cell>
          <cell r="J161" t="str">
            <v>0.5161</v>
          </cell>
          <cell r="K161" t="str">
            <v>0.4697</v>
          </cell>
          <cell r="L161" t="str">
            <v>0.5462</v>
          </cell>
          <cell r="M161" t="str">
            <v>0.5069</v>
          </cell>
          <cell r="N161" t="str">
            <v>0.5108</v>
          </cell>
        </row>
        <row r="162">
          <cell r="A162" t="str">
            <v>113001001450</v>
          </cell>
          <cell r="B162" t="str">
            <v>INSTITUCION ETNOEDUCATIVA PEDRO ROMERO - INSTITUCION ETNOEDUCATIVA PEDRO ROMERO</v>
          </cell>
          <cell r="C162" t="str">
            <v>Sede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198</v>
          </cell>
          <cell r="H162" t="str">
            <v>189</v>
          </cell>
          <cell r="I162" t="str">
            <v>0.5817</v>
          </cell>
          <cell r="J162" t="str">
            <v>0.5757</v>
          </cell>
          <cell r="K162" t="str">
            <v>0.544</v>
          </cell>
          <cell r="L162" t="str">
            <v>0.6133</v>
          </cell>
          <cell r="M162" t="str">
            <v>0.57</v>
          </cell>
          <cell r="N162" t="str">
            <v>0.578</v>
          </cell>
        </row>
        <row r="163">
          <cell r="A163" t="str">
            <v>113001029095</v>
          </cell>
          <cell r="B163" t="str">
            <v>INSTITUCION EDUCATIVA FOCO ROJO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258</v>
          </cell>
          <cell r="H163" t="str">
            <v>246</v>
          </cell>
          <cell r="I163" t="str">
            <v>0.5718</v>
          </cell>
          <cell r="J163" t="str">
            <v>0.5646</v>
          </cell>
          <cell r="K163" t="str">
            <v>0.5351</v>
          </cell>
          <cell r="L163" t="str">
            <v>0.6196</v>
          </cell>
          <cell r="M163" t="str">
            <v>0.5647</v>
          </cell>
          <cell r="N163" t="str">
            <v>0.5721</v>
          </cell>
        </row>
        <row r="164">
          <cell r="A164" t="str">
            <v>313001028891</v>
          </cell>
          <cell r="B164" t="str">
            <v>COLEGIO FERNANDO DE ARAGON DE CARTAGENA - Sede Única</v>
          </cell>
          <cell r="C164" t="str">
            <v>Establecimiento</v>
          </cell>
          <cell r="D164" t="str">
            <v>CARTAGENA DE INDIAS (BOLIVAR)</v>
          </cell>
          <cell r="E164" t="str">
            <v>NO OFICIAL</v>
          </cell>
          <cell r="F164" t="str">
            <v>D</v>
          </cell>
          <cell r="G164" t="str">
            <v>60</v>
          </cell>
          <cell r="H164" t="str">
            <v>55</v>
          </cell>
          <cell r="I164" t="str">
            <v>0.5532</v>
          </cell>
          <cell r="J164" t="str">
            <v>0.5436</v>
          </cell>
          <cell r="K164" t="str">
            <v>0.5525</v>
          </cell>
          <cell r="L164" t="str">
            <v>0.6353</v>
          </cell>
          <cell r="M164" t="str">
            <v>0.573</v>
          </cell>
          <cell r="N164" t="str">
            <v>0.5713</v>
          </cell>
        </row>
        <row r="165">
          <cell r="A165" t="str">
            <v>113001007199</v>
          </cell>
          <cell r="B165" t="str">
            <v>INSTITUCION EDUCATIVA FE Y ALEGRIA LAS AMERICAS - Sede Única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486</v>
          </cell>
          <cell r="H165" t="str">
            <v>456</v>
          </cell>
          <cell r="I165" t="str">
            <v>0.5682</v>
          </cell>
          <cell r="J165" t="str">
            <v>0.5642</v>
          </cell>
          <cell r="K165" t="str">
            <v>0.5334</v>
          </cell>
          <cell r="L165" t="str">
            <v>0.6117</v>
          </cell>
          <cell r="M165" t="str">
            <v>0.5691</v>
          </cell>
          <cell r="N165" t="str">
            <v>0.5694</v>
          </cell>
        </row>
        <row r="166">
          <cell r="A166" t="str">
            <v>213001009056</v>
          </cell>
          <cell r="B166" t="str">
            <v>INSTITUCION EDUCATIVA NUESTRA SEÑORA DEL BUEN AIRE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169</v>
          </cell>
          <cell r="H166" t="str">
            <v>164</v>
          </cell>
          <cell r="I166" t="str">
            <v>0.576</v>
          </cell>
          <cell r="J166" t="str">
            <v>0.5705</v>
          </cell>
          <cell r="K166" t="str">
            <v>0.5295</v>
          </cell>
          <cell r="L166" t="str">
            <v>0.6048</v>
          </cell>
          <cell r="M166" t="str">
            <v>0.5465</v>
          </cell>
          <cell r="N166" t="str">
            <v>0.5684</v>
          </cell>
        </row>
        <row r="167">
          <cell r="A167" t="str">
            <v>313001013431</v>
          </cell>
          <cell r="B167" t="str">
            <v>CORP INST PROGRESO SOCIAL (ANTES INST. MIXTO LOS PAYASITOS - Sede Única</v>
          </cell>
          <cell r="C167" t="str">
            <v>Establecimiento</v>
          </cell>
          <cell r="D167" t="str">
            <v>CARTAGENA DE INDIAS (BOLIVAR)</v>
          </cell>
          <cell r="E167" t="str">
            <v>NO OFICIAL</v>
          </cell>
          <cell r="F167" t="str">
            <v>D</v>
          </cell>
          <cell r="G167" t="str">
            <v>51</v>
          </cell>
          <cell r="H167" t="str">
            <v>50</v>
          </cell>
          <cell r="I167" t="str">
            <v>0.5607</v>
          </cell>
          <cell r="J167" t="str">
            <v>0.5523</v>
          </cell>
          <cell r="K167" t="str">
            <v>0.5224</v>
          </cell>
          <cell r="L167" t="str">
            <v>0.6259</v>
          </cell>
          <cell r="M167" t="str">
            <v>0.5747</v>
          </cell>
          <cell r="N167" t="str">
            <v>0.566</v>
          </cell>
        </row>
        <row r="168">
          <cell r="A168" t="str">
            <v>113001001492</v>
          </cell>
          <cell r="B168" t="str">
            <v>INSTITUCION EDUCATIVA LICEO DE BOLIVAR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322</v>
          </cell>
          <cell r="H168" t="str">
            <v>294</v>
          </cell>
          <cell r="I168" t="str">
            <v>0.5569</v>
          </cell>
          <cell r="J168" t="str">
            <v>0.5685</v>
          </cell>
          <cell r="K168" t="str">
            <v>0.5189</v>
          </cell>
          <cell r="L168" t="str">
            <v>0.6168</v>
          </cell>
          <cell r="M168" t="str">
            <v>0.5697</v>
          </cell>
          <cell r="N168" t="str">
            <v>0.5656</v>
          </cell>
        </row>
        <row r="169">
          <cell r="A169" t="str">
            <v>213001002531</v>
          </cell>
          <cell r="B169" t="str">
            <v>INSTITUCION EDUCATIVA MANZANILLO DEL MAR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56</v>
          </cell>
          <cell r="H169" t="str">
            <v>55</v>
          </cell>
          <cell r="I169" t="str">
            <v>0.5606</v>
          </cell>
          <cell r="J169" t="str">
            <v>0.5748</v>
          </cell>
          <cell r="K169" t="str">
            <v>0.5365</v>
          </cell>
          <cell r="L169" t="str">
            <v>0.5984</v>
          </cell>
          <cell r="M169" t="str">
            <v>0.5419</v>
          </cell>
          <cell r="N169" t="str">
            <v>0.5656</v>
          </cell>
        </row>
        <row r="170">
          <cell r="A170" t="str">
            <v>213001007533</v>
          </cell>
          <cell r="B170" t="str">
            <v>INSTITUCION EDUCATIVA NUEVA ESPERANZA ARROYO GRANDE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129</v>
          </cell>
          <cell r="H170" t="str">
            <v>127</v>
          </cell>
          <cell r="I170" t="str">
            <v>0.5519</v>
          </cell>
          <cell r="J170" t="str">
            <v>0.5574</v>
          </cell>
          <cell r="K170" t="str">
            <v>0.549</v>
          </cell>
          <cell r="L170" t="str">
            <v>0.6098</v>
          </cell>
          <cell r="M170" t="str">
            <v>0.5426</v>
          </cell>
          <cell r="N170" t="str">
            <v>0.5651</v>
          </cell>
        </row>
        <row r="171">
          <cell r="A171" t="str">
            <v>113001001816</v>
          </cell>
          <cell r="B171" t="str">
            <v>INSTITUCION EDUCATIVA JOSE DE LA VEGA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656</v>
          </cell>
          <cell r="H171" t="str">
            <v>617</v>
          </cell>
          <cell r="I171" t="str">
            <v>0.5664</v>
          </cell>
          <cell r="J171" t="str">
            <v>0.5561</v>
          </cell>
          <cell r="K171" t="str">
            <v>0.5171</v>
          </cell>
          <cell r="L171" t="str">
            <v>0.6145</v>
          </cell>
          <cell r="M171" t="str">
            <v>0.562</v>
          </cell>
          <cell r="N171" t="str">
            <v>0.5634</v>
          </cell>
        </row>
        <row r="172">
          <cell r="A172" t="str">
            <v>113001008284</v>
          </cell>
          <cell r="B172" t="str">
            <v>INSTITUCION EDUCATIVA SAN FELIPE NERI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161</v>
          </cell>
          <cell r="H172" t="str">
            <v>152</v>
          </cell>
          <cell r="I172" t="str">
            <v>0.5594</v>
          </cell>
          <cell r="J172" t="str">
            <v>0.5463</v>
          </cell>
          <cell r="K172" t="str">
            <v>0.5273</v>
          </cell>
          <cell r="L172" t="str">
            <v>0.6121</v>
          </cell>
          <cell r="M172" t="str">
            <v>0.5687</v>
          </cell>
          <cell r="N172" t="str">
            <v>0.5619</v>
          </cell>
        </row>
        <row r="173">
          <cell r="A173" t="str">
            <v>213001001306</v>
          </cell>
          <cell r="B173" t="str">
            <v>INSTITUCION EDUCATIVA DE PONTEZUELA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119</v>
          </cell>
          <cell r="H173" t="str">
            <v>116</v>
          </cell>
          <cell r="I173" t="str">
            <v>0.5644</v>
          </cell>
          <cell r="J173" t="str">
            <v>0.554</v>
          </cell>
          <cell r="K173" t="str">
            <v>0.5303</v>
          </cell>
          <cell r="L173" t="str">
            <v>0.605</v>
          </cell>
          <cell r="M173" t="str">
            <v>0.5409</v>
          </cell>
          <cell r="N173" t="str">
            <v>0.5617</v>
          </cell>
        </row>
        <row r="174">
          <cell r="A174" t="str">
            <v>113001012427</v>
          </cell>
          <cell r="B174" t="str">
            <v>INSTITUCION EDUCATIVA MANUELA VERGARA DE CURI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253</v>
          </cell>
          <cell r="H174" t="str">
            <v>240</v>
          </cell>
          <cell r="I174" t="str">
            <v>0.5788</v>
          </cell>
          <cell r="J174" t="str">
            <v>0.5548</v>
          </cell>
          <cell r="K174" t="str">
            <v>0.5157</v>
          </cell>
          <cell r="L174" t="str">
            <v>0.6018</v>
          </cell>
          <cell r="M174" t="str">
            <v>0.5478</v>
          </cell>
          <cell r="N174" t="str">
            <v>0.5616</v>
          </cell>
        </row>
        <row r="175">
          <cell r="A175" t="str">
            <v>113001005544</v>
          </cell>
          <cell r="B175" t="str">
            <v>INSTITUCION EDUCATIVA ANTONIO NARIÑO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215</v>
          </cell>
          <cell r="H175" t="str">
            <v>196</v>
          </cell>
          <cell r="I175" t="str">
            <v>0.5506</v>
          </cell>
          <cell r="J175" t="str">
            <v>0.5522</v>
          </cell>
          <cell r="K175" t="str">
            <v>0.5285</v>
          </cell>
          <cell r="L175" t="str">
            <v>0.6073</v>
          </cell>
          <cell r="M175" t="str">
            <v>0.5623</v>
          </cell>
          <cell r="N175" t="str">
            <v>0.5598</v>
          </cell>
        </row>
        <row r="176">
          <cell r="A176" t="str">
            <v>313001005225</v>
          </cell>
          <cell r="B176" t="str">
            <v>INSTITUCION EDUCATIVA JOSE MARIA CORDOBA DE PASACABALLOS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121</v>
          </cell>
          <cell r="H176" t="str">
            <v>113</v>
          </cell>
          <cell r="I176" t="str">
            <v>0.5704</v>
          </cell>
          <cell r="J176" t="str">
            <v>0.5569</v>
          </cell>
          <cell r="K176" t="str">
            <v>0.517</v>
          </cell>
          <cell r="L176" t="str">
            <v>0.5971</v>
          </cell>
          <cell r="M176" t="str">
            <v>0.542</v>
          </cell>
          <cell r="N176" t="str">
            <v>0.5589</v>
          </cell>
        </row>
        <row r="177">
          <cell r="A177" t="str">
            <v>313001028829</v>
          </cell>
          <cell r="B177" t="str">
            <v>FUNDACION INSTITUCION EDUCATIVA FUNASER - Sede Única</v>
          </cell>
          <cell r="C177" t="str">
            <v>Establecimiento</v>
          </cell>
          <cell r="D177" t="str">
            <v>CARTAGENA DE INDIAS (BOLIVAR)</v>
          </cell>
          <cell r="E177" t="str">
            <v>NO OFICIAL</v>
          </cell>
          <cell r="F177" t="str">
            <v>D</v>
          </cell>
          <cell r="G177" t="str">
            <v>52</v>
          </cell>
          <cell r="H177" t="str">
            <v>50</v>
          </cell>
          <cell r="I177" t="str">
            <v>0.5282</v>
          </cell>
          <cell r="J177" t="str">
            <v>0.5481</v>
          </cell>
          <cell r="K177" t="str">
            <v>0.5559</v>
          </cell>
          <cell r="L177" t="str">
            <v>0.6123</v>
          </cell>
          <cell r="M177" t="str">
            <v>0.5321</v>
          </cell>
          <cell r="N177" t="str">
            <v>0.5589</v>
          </cell>
        </row>
        <row r="178">
          <cell r="A178" t="str">
            <v>213001000091</v>
          </cell>
          <cell r="B178" t="str">
            <v>INSTITUCION EDUCATIVA DE ISLA FUERTE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47</v>
          </cell>
          <cell r="H178" t="str">
            <v>47</v>
          </cell>
          <cell r="I178" t="str">
            <v>0.5719</v>
          </cell>
          <cell r="J178" t="str">
            <v>0.5498</v>
          </cell>
          <cell r="K178" t="str">
            <v>0.4872</v>
          </cell>
          <cell r="L178" t="str">
            <v>0.6008</v>
          </cell>
          <cell r="M178" t="str">
            <v>0.5882</v>
          </cell>
          <cell r="N178" t="str">
            <v>0.5552</v>
          </cell>
        </row>
        <row r="179">
          <cell r="A179" t="str">
            <v>313001029931</v>
          </cell>
          <cell r="B179" t="str">
            <v>COLEGIO MANOS CREATIVAS - Sede Única</v>
          </cell>
          <cell r="C179" t="str">
            <v>Establecimiento</v>
          </cell>
          <cell r="D179" t="str">
            <v>CARTAGENA DE INDIAS (BOLIVAR)</v>
          </cell>
          <cell r="E179" t="str">
            <v>NO OFICIAL</v>
          </cell>
          <cell r="F179" t="str">
            <v>D</v>
          </cell>
          <cell r="G179" t="str">
            <v>17</v>
          </cell>
          <cell r="H179" t="str">
            <v>17</v>
          </cell>
          <cell r="I179" t="str">
            <v>0.5779</v>
          </cell>
          <cell r="J179" t="str">
            <v>0.5417</v>
          </cell>
          <cell r="K179" t="str">
            <v>0.4972</v>
          </cell>
          <cell r="L179" t="str">
            <v>0.5966</v>
          </cell>
          <cell r="M179" t="str">
            <v>0.5744</v>
          </cell>
          <cell r="N179" t="str">
            <v>0.555</v>
          </cell>
        </row>
        <row r="180">
          <cell r="A180" t="str">
            <v>413001004703</v>
          </cell>
          <cell r="B180" t="str">
            <v>INSTITUCION EDUCATIVA DE LA BOQUILLA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345</v>
          </cell>
          <cell r="H180" t="str">
            <v>335</v>
          </cell>
          <cell r="I180" t="str">
            <v>0.5456</v>
          </cell>
          <cell r="J180" t="str">
            <v>0.5521</v>
          </cell>
          <cell r="K180" t="str">
            <v>0.5138</v>
          </cell>
          <cell r="L180" t="str">
            <v>0.5999</v>
          </cell>
          <cell r="M180" t="str">
            <v>0.5736</v>
          </cell>
          <cell r="N180" t="str">
            <v>0.5544</v>
          </cell>
        </row>
        <row r="181">
          <cell r="A181" t="str">
            <v>113001008276</v>
          </cell>
          <cell r="B181" t="str">
            <v>INSTITUCION EDUCATIVA PLAYAS DE ACAPULCO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231</v>
          </cell>
          <cell r="H181" t="str">
            <v>210</v>
          </cell>
          <cell r="I181" t="str">
            <v>0.5551</v>
          </cell>
          <cell r="J181" t="str">
            <v>0.5358</v>
          </cell>
          <cell r="K181" t="str">
            <v>0.5267</v>
          </cell>
          <cell r="L181" t="str">
            <v>0.601</v>
          </cell>
          <cell r="M181" t="str">
            <v>0.5447</v>
          </cell>
          <cell r="N181" t="str">
            <v>0.5539</v>
          </cell>
        </row>
        <row r="182">
          <cell r="A182" t="str">
            <v>113001002138</v>
          </cell>
          <cell r="B182" t="str">
            <v>INSTITUCION EDUCATIVA NUESTRA SRA DEL PERPETUO SOCORRO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241</v>
          </cell>
          <cell r="H182" t="str">
            <v>231</v>
          </cell>
          <cell r="I182" t="str">
            <v>0.5463</v>
          </cell>
          <cell r="J182" t="str">
            <v>0.5378</v>
          </cell>
          <cell r="K182" t="str">
            <v>0.5174</v>
          </cell>
          <cell r="L182" t="str">
            <v>0.5983</v>
          </cell>
          <cell r="M182" t="str">
            <v>0.5518</v>
          </cell>
          <cell r="N182" t="str">
            <v>0.5501</v>
          </cell>
        </row>
        <row r="183">
          <cell r="A183" t="str">
            <v>113001000429</v>
          </cell>
          <cell r="B183" t="str">
            <v>INSTITUCION EDUCATIVA SALIM BECHARA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223</v>
          </cell>
          <cell r="H183" t="str">
            <v>205</v>
          </cell>
          <cell r="I183" t="str">
            <v>0.5397</v>
          </cell>
          <cell r="J183" t="str">
            <v>0.5448</v>
          </cell>
          <cell r="K183" t="str">
            <v>0.5143</v>
          </cell>
          <cell r="L183" t="str">
            <v>0.5983</v>
          </cell>
          <cell r="M183" t="str">
            <v>0.5401</v>
          </cell>
          <cell r="N183" t="str">
            <v>0.5486</v>
          </cell>
        </row>
        <row r="184">
          <cell r="A184" t="str">
            <v>313001029396</v>
          </cell>
          <cell r="B184" t="str">
            <v>INSTITUCION EDUCATIVA CLEMENTE MANUEL ZABAL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483</v>
          </cell>
          <cell r="H184" t="str">
            <v>461</v>
          </cell>
          <cell r="I184" t="str">
            <v>0.5488</v>
          </cell>
          <cell r="J184" t="str">
            <v>0.5462</v>
          </cell>
          <cell r="K184" t="str">
            <v>0.509</v>
          </cell>
          <cell r="L184" t="str">
            <v>0.5863</v>
          </cell>
          <cell r="M184" t="str">
            <v>0.5462</v>
          </cell>
          <cell r="N184" t="str">
            <v>0.5475</v>
          </cell>
        </row>
        <row r="185">
          <cell r="A185" t="str">
            <v>113001003126</v>
          </cell>
          <cell r="B185" t="str">
            <v>INSTITUCION EDUCATIVA FERNANDO DE LA VEGA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99</v>
          </cell>
          <cell r="H185" t="str">
            <v>91</v>
          </cell>
          <cell r="I185" t="str">
            <v>0.5412</v>
          </cell>
          <cell r="J185" t="str">
            <v>0.5471</v>
          </cell>
          <cell r="K185" t="str">
            <v>0.5057</v>
          </cell>
          <cell r="L185" t="str">
            <v>0.5817</v>
          </cell>
          <cell r="M185" t="str">
            <v>0.5544</v>
          </cell>
          <cell r="N185" t="str">
            <v>0.5447</v>
          </cell>
        </row>
        <row r="186">
          <cell r="A186" t="str">
            <v>113001000739</v>
          </cell>
          <cell r="B186" t="str">
            <v>INSTITUCION EDUCATIVA ANA MARIA VELEZ DE TRUJILLO - Sede Única</v>
          </cell>
          <cell r="C186" t="str">
            <v>Establecimiento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237</v>
          </cell>
          <cell r="H186" t="str">
            <v>214</v>
          </cell>
          <cell r="I186" t="str">
            <v>0.5456</v>
          </cell>
          <cell r="J186" t="str">
            <v>0.543</v>
          </cell>
          <cell r="K186" t="str">
            <v>0.4919</v>
          </cell>
          <cell r="L186" t="str">
            <v>0.5885</v>
          </cell>
          <cell r="M186" t="str">
            <v>0.5463</v>
          </cell>
          <cell r="N186" t="str">
            <v>0.5426</v>
          </cell>
        </row>
        <row r="187">
          <cell r="A187" t="str">
            <v>213001001292</v>
          </cell>
          <cell r="B187" t="str">
            <v>INSTITUCION ETNOEDUCATIVA DE SANTA ANA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130</v>
          </cell>
          <cell r="H187" t="str">
            <v>128</v>
          </cell>
          <cell r="I187" t="str">
            <v>0.5205</v>
          </cell>
          <cell r="J187" t="str">
            <v>0.5295</v>
          </cell>
          <cell r="K187" t="str">
            <v>0.4898</v>
          </cell>
          <cell r="L187" t="str">
            <v>0.575</v>
          </cell>
          <cell r="M187" t="str">
            <v>0.5587</v>
          </cell>
          <cell r="N187" t="str">
            <v>0.531</v>
          </cell>
        </row>
        <row r="188">
          <cell r="A188" t="str">
            <v>213001001942</v>
          </cell>
          <cell r="B188" t="str">
            <v>INSTITUCION EDUCATIVA LUIS FELIPE CABRERA DE BARU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136</v>
          </cell>
          <cell r="H188" t="str">
            <v>133</v>
          </cell>
          <cell r="I188" t="str">
            <v>0.5034</v>
          </cell>
          <cell r="J188" t="str">
            <v>0.5315</v>
          </cell>
          <cell r="K188" t="str">
            <v>0.5048</v>
          </cell>
          <cell r="L188" t="str">
            <v>0.5758</v>
          </cell>
          <cell r="M188" t="str">
            <v>0.5536</v>
          </cell>
          <cell r="N188" t="str">
            <v>0.5308</v>
          </cell>
        </row>
        <row r="189">
          <cell r="A189" t="str">
            <v>113001000160</v>
          </cell>
          <cell r="B189" t="str">
            <v>INSTITUCION EDUCATIVA CORAZON DE MARIA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191</v>
          </cell>
          <cell r="H189" t="str">
            <v>177</v>
          </cell>
          <cell r="I189" t="str">
            <v>0.5231</v>
          </cell>
          <cell r="J189" t="str">
            <v>0.5329</v>
          </cell>
          <cell r="K189" t="str">
            <v>0.48</v>
          </cell>
          <cell r="L189" t="str">
            <v>0.5732</v>
          </cell>
          <cell r="M189" t="str">
            <v>0.541</v>
          </cell>
          <cell r="N189" t="str">
            <v>0.5284</v>
          </cell>
        </row>
        <row r="190">
          <cell r="A190" t="str">
            <v>213001000075</v>
          </cell>
          <cell r="B190" t="str">
            <v>INSTITUCION EDUCATIVA PUERTO REY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82</v>
          </cell>
          <cell r="H190" t="str">
            <v>80</v>
          </cell>
          <cell r="I190" t="str">
            <v>0.5105</v>
          </cell>
          <cell r="J190" t="str">
            <v>0.5195</v>
          </cell>
          <cell r="K190" t="str">
            <v>0.5004</v>
          </cell>
          <cell r="L190" t="str">
            <v>0.5834</v>
          </cell>
          <cell r="M190" t="str">
            <v>0.5125</v>
          </cell>
          <cell r="N190" t="str">
            <v>0.5272</v>
          </cell>
        </row>
        <row r="191">
          <cell r="A191" t="str">
            <v>113001000143</v>
          </cell>
          <cell r="B191" t="str">
            <v>INSTITUCION EDUCATIVA ARROYO DE PIEDRA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156</v>
          </cell>
          <cell r="H191" t="str">
            <v>151</v>
          </cell>
          <cell r="I191" t="str">
            <v>0.5104</v>
          </cell>
          <cell r="J191" t="str">
            <v>0.5282</v>
          </cell>
          <cell r="K191" t="str">
            <v>0.4869</v>
          </cell>
          <cell r="L191" t="str">
            <v>0.5695</v>
          </cell>
          <cell r="M191" t="str">
            <v>0.5369</v>
          </cell>
          <cell r="N191" t="str">
            <v>0.5247</v>
          </cell>
        </row>
        <row r="192">
          <cell r="A192" t="str">
            <v>113001000143</v>
          </cell>
          <cell r="B192" t="str">
            <v>INSTITUCION EDUCATIVA ARROYO DE PIEDRA - INSTITUCION EDUCATIVA ARROYO DE PIEDRA</v>
          </cell>
          <cell r="C192" t="str">
            <v>Sede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107</v>
          </cell>
          <cell r="H192" t="str">
            <v>102</v>
          </cell>
          <cell r="I192" t="str">
            <v>0.4816</v>
          </cell>
          <cell r="J192" t="str">
            <v>0.5016</v>
          </cell>
          <cell r="K192" t="str">
            <v>0.4593</v>
          </cell>
          <cell r="L192" t="str">
            <v>0.5491</v>
          </cell>
          <cell r="M192" t="str">
            <v>0.5201</v>
          </cell>
          <cell r="N192" t="str">
            <v>0.4996</v>
          </cell>
        </row>
        <row r="193">
          <cell r="A193" t="str">
            <v>213001000083</v>
          </cell>
          <cell r="B193" t="str">
            <v>INSTITUCION EDUCATIVA ARROYO DE PIEDRA - SEDE DE PUNTA CANOA</v>
          </cell>
          <cell r="C193" t="str">
            <v>Sede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49</v>
          </cell>
          <cell r="H193" t="str">
            <v>49</v>
          </cell>
          <cell r="I193" t="str">
            <v>0.5717</v>
          </cell>
          <cell r="J193" t="str">
            <v>0.5846</v>
          </cell>
          <cell r="K193" t="str">
            <v>0.5448</v>
          </cell>
          <cell r="L193" t="str">
            <v>0.6088</v>
          </cell>
          <cell r="M193" t="str">
            <v>0.5705</v>
          </cell>
          <cell r="N193" t="str">
            <v>0.5769</v>
          </cell>
        </row>
        <row r="194">
          <cell r="A194" t="str">
            <v>113001029851</v>
          </cell>
          <cell r="B194" t="str">
            <v>INSTITUCION EDUCATIVA JORGE ARTEL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279</v>
          </cell>
          <cell r="H194" t="str">
            <v>264</v>
          </cell>
          <cell r="I194" t="str">
            <v>0.5192</v>
          </cell>
          <cell r="J194" t="str">
            <v>0.518</v>
          </cell>
          <cell r="K194" t="str">
            <v>0.4837</v>
          </cell>
          <cell r="L194" t="str">
            <v>0.5634</v>
          </cell>
          <cell r="M194" t="str">
            <v>0.5214</v>
          </cell>
          <cell r="N194" t="str">
            <v>0.5211</v>
          </cell>
        </row>
        <row r="195">
          <cell r="A195" t="str">
            <v>213001001900</v>
          </cell>
          <cell r="B195" t="str">
            <v>INSTITUCION EDUCATIVA DE ARARCA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39</v>
          </cell>
          <cell r="H195" t="str">
            <v>37</v>
          </cell>
          <cell r="I195" t="str">
            <v>0.51</v>
          </cell>
          <cell r="J195" t="str">
            <v>0.5021</v>
          </cell>
          <cell r="K195" t="str">
            <v>0.4727</v>
          </cell>
          <cell r="L195" t="str">
            <v>0.5626</v>
          </cell>
          <cell r="M195" t="str">
            <v>0.5437</v>
          </cell>
          <cell r="N195" t="str">
            <v>0.5143</v>
          </cell>
        </row>
        <row r="196">
          <cell r="A196" t="str">
            <v>213001001632</v>
          </cell>
          <cell r="B196" t="str">
            <v>INSTITUCION EDUCATIVA DE LETICIA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44</v>
          </cell>
          <cell r="H196" t="str">
            <v>41</v>
          </cell>
          <cell r="I196" t="str">
            <v>0.4993</v>
          </cell>
          <cell r="J196" t="str">
            <v>0.5187</v>
          </cell>
          <cell r="K196" t="str">
            <v>0.4557</v>
          </cell>
          <cell r="L196" t="str">
            <v>0.5685</v>
          </cell>
          <cell r="M196" t="str">
            <v>0.5183</v>
          </cell>
          <cell r="N196" t="str">
            <v>0.5111</v>
          </cell>
        </row>
        <row r="197">
          <cell r="A197" t="str">
            <v>113001006711</v>
          </cell>
          <cell r="B197" t="str">
            <v>INSTITUCION EDUCATIVA OMAIRA SANCHEZ GARZON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90</v>
          </cell>
          <cell r="H197" t="str">
            <v>77</v>
          </cell>
          <cell r="I197" t="str">
            <v>0.4755</v>
          </cell>
          <cell r="J197" t="str">
            <v>0.5057</v>
          </cell>
          <cell r="K197" t="str">
            <v>0.4716</v>
          </cell>
          <cell r="L197" t="str">
            <v>0.5469</v>
          </cell>
          <cell r="M197" t="str">
            <v>0.5244</v>
          </cell>
          <cell r="N197" t="str">
            <v>0.5018</v>
          </cell>
        </row>
        <row r="198">
          <cell r="A198" t="str">
            <v>213001027020</v>
          </cell>
          <cell r="B198" t="str">
            <v>INSTITUCION EDUCATIVA DOMINGO BENKOS BIOHO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238</v>
          </cell>
          <cell r="H198" t="str">
            <v>208</v>
          </cell>
          <cell r="I198" t="str">
            <v>0.4887</v>
          </cell>
          <cell r="J198" t="str">
            <v>0.5186</v>
          </cell>
          <cell r="K198" t="str">
            <v>0.456</v>
          </cell>
          <cell r="L198" t="str">
            <v>0.5372</v>
          </cell>
          <cell r="M198" t="str">
            <v>0.517</v>
          </cell>
          <cell r="N198" t="str">
            <v>0.5014</v>
          </cell>
        </row>
        <row r="199">
          <cell r="A199" t="str">
            <v>313001800751</v>
          </cell>
          <cell r="B199" t="str">
            <v>COLEGIO HUMANISTA FRANCESCO PETRARCA - Sede Única</v>
          </cell>
          <cell r="C199" t="str">
            <v>Establecimiento</v>
          </cell>
          <cell r="D199" t="str">
            <v>CARTAGENA DE INDIAS (BOLIVAR)</v>
          </cell>
          <cell r="E199" t="str">
            <v>NO OFICIAL</v>
          </cell>
          <cell r="F199" t="str">
            <v>D</v>
          </cell>
          <cell r="G199" t="str">
            <v>36</v>
          </cell>
          <cell r="H199" t="str">
            <v>31</v>
          </cell>
          <cell r="I199" t="str">
            <v>0.4654</v>
          </cell>
          <cell r="J199" t="str">
            <v>0.5059</v>
          </cell>
          <cell r="K199" t="str">
            <v>0.4782</v>
          </cell>
          <cell r="L199" t="str">
            <v>0.5506</v>
          </cell>
          <cell r="M199" t="str">
            <v>0.5162</v>
          </cell>
          <cell r="N199" t="str">
            <v>0.5013</v>
          </cell>
        </row>
        <row r="200">
          <cell r="A200" t="str">
            <v>213001001250</v>
          </cell>
          <cell r="B200" t="str">
            <v>INSTITUCION EDUCATIVA DE TIERRA BOMBA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153</v>
          </cell>
          <cell r="H200" t="str">
            <v>146</v>
          </cell>
          <cell r="I200" t="str">
            <v>0.4767</v>
          </cell>
          <cell r="J200" t="str">
            <v>0.5121</v>
          </cell>
          <cell r="K200" t="str">
            <v>0.4652</v>
          </cell>
          <cell r="L200" t="str">
            <v>0.5439</v>
          </cell>
          <cell r="M200" t="str">
            <v>0.5202</v>
          </cell>
          <cell r="N200" t="str">
            <v>0.5011</v>
          </cell>
        </row>
        <row r="201">
          <cell r="A201" t="str">
            <v>213001000059</v>
          </cell>
          <cell r="B201" t="str">
            <v>INSTITUCION EDUCATIVA ISLAS DEL ROSARIO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38</v>
          </cell>
          <cell r="H201" t="str">
            <v>37</v>
          </cell>
          <cell r="I201" t="str">
            <v>0.4351</v>
          </cell>
          <cell r="J201" t="str">
            <v>0.4957</v>
          </cell>
          <cell r="K201" t="str">
            <v>0.4387</v>
          </cell>
          <cell r="L201" t="str">
            <v>0.5168</v>
          </cell>
          <cell r="M201" t="str">
            <v>0.5245</v>
          </cell>
          <cell r="N201" t="str">
            <v>0.4756</v>
          </cell>
        </row>
        <row r="202">
          <cell r="A202" t="str">
            <v>213001007401</v>
          </cell>
          <cell r="B202" t="str">
            <v>INSTITUCION EDUCATIVA SANTA CRUZ DEL ISLOTE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28</v>
          </cell>
          <cell r="H202" t="str">
            <v>27</v>
          </cell>
          <cell r="I202" t="str">
            <v>0.4301</v>
          </cell>
          <cell r="J202" t="str">
            <v>0.4902</v>
          </cell>
          <cell r="K202" t="str">
            <v>0.4343</v>
          </cell>
          <cell r="L202" t="str">
            <v>0.5073</v>
          </cell>
          <cell r="M202" t="str">
            <v>0.4719</v>
          </cell>
          <cell r="N202" t="str">
            <v>0.466</v>
          </cell>
        </row>
      </sheetData>
      <sheetData sheetId="5">
        <row r="2">
          <cell r="A2" t="str">
            <v>313001013651</v>
          </cell>
          <cell r="B2" t="str">
            <v>COLEGIO INTEGRAL DEL NORTE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69</v>
          </cell>
          <cell r="H2" t="str">
            <v>69</v>
          </cell>
          <cell r="I2" t="str">
            <v>0.8978</v>
          </cell>
          <cell r="J2" t="str">
            <v>0.8804</v>
          </cell>
          <cell r="K2" t="str">
            <v>0.8806</v>
          </cell>
          <cell r="L2" t="str">
            <v>0.8899</v>
          </cell>
          <cell r="M2" t="str">
            <v>0.9081</v>
          </cell>
          <cell r="N2" t="str">
            <v>0.8888</v>
          </cell>
        </row>
        <row r="3">
          <cell r="A3" t="str">
            <v>313001007058</v>
          </cell>
          <cell r="B3" t="str">
            <v>CENTRO DE EDUCACION EL RECREO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73</v>
          </cell>
          <cell r="H3" t="str">
            <v>73</v>
          </cell>
          <cell r="I3" t="str">
            <v>0.9019</v>
          </cell>
          <cell r="J3" t="str">
            <v>0.8737</v>
          </cell>
          <cell r="K3" t="str">
            <v>0.8684</v>
          </cell>
          <cell r="L3" t="str">
            <v>0.8887</v>
          </cell>
          <cell r="M3" t="str">
            <v>0.9028</v>
          </cell>
          <cell r="N3" t="str">
            <v>0.8847</v>
          </cell>
        </row>
        <row r="4">
          <cell r="A4" t="str">
            <v>313001012515</v>
          </cell>
          <cell r="B4" t="str">
            <v>CORPORACION EDUCATIVA LA SAGRADA FAMILIA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79</v>
          </cell>
          <cell r="H4" t="str">
            <v>79</v>
          </cell>
          <cell r="I4" t="str">
            <v>0.9036</v>
          </cell>
          <cell r="J4" t="str">
            <v>0.8682</v>
          </cell>
          <cell r="K4" t="str">
            <v>0.8631</v>
          </cell>
          <cell r="L4" t="str">
            <v>0.8834</v>
          </cell>
          <cell r="M4" t="str">
            <v>0.915</v>
          </cell>
          <cell r="N4" t="str">
            <v>0.8823</v>
          </cell>
        </row>
        <row r="5">
          <cell r="A5" t="str">
            <v>313001003931</v>
          </cell>
          <cell r="B5" t="str">
            <v>COLEGIO JORGE WASHINGTON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128</v>
          </cell>
          <cell r="H5" t="str">
            <v>128</v>
          </cell>
          <cell r="I5" t="str">
            <v>0.887</v>
          </cell>
          <cell r="J5" t="str">
            <v>0.85</v>
          </cell>
          <cell r="K5" t="str">
            <v>0.8715</v>
          </cell>
          <cell r="L5" t="str">
            <v>0.8795</v>
          </cell>
          <cell r="M5" t="str">
            <v>0.9481</v>
          </cell>
          <cell r="N5" t="str">
            <v>0.8778</v>
          </cell>
        </row>
        <row r="6">
          <cell r="A6" t="str">
            <v>313001005748</v>
          </cell>
          <cell r="B6" t="str">
            <v>GIMNASIO ALTAIR DE CARTAGENA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93</v>
          </cell>
          <cell r="H6" t="str">
            <v>93</v>
          </cell>
          <cell r="I6" t="str">
            <v>0.8845</v>
          </cell>
          <cell r="J6" t="str">
            <v>0.858</v>
          </cell>
          <cell r="K6" t="str">
            <v>0.8611</v>
          </cell>
          <cell r="L6" t="str">
            <v>0.8704</v>
          </cell>
          <cell r="M6" t="str">
            <v>0.9382</v>
          </cell>
          <cell r="N6" t="str">
            <v>0.8739</v>
          </cell>
        </row>
        <row r="7">
          <cell r="A7" t="str">
            <v>313001006485</v>
          </cell>
          <cell r="B7" t="str">
            <v>CORPORACION EDUCATIVA COLEGIO ALTER ALTERIS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94</v>
          </cell>
          <cell r="H7" t="str">
            <v>94</v>
          </cell>
          <cell r="I7" t="str">
            <v>0.8812</v>
          </cell>
          <cell r="J7" t="str">
            <v>0.8508</v>
          </cell>
          <cell r="K7" t="str">
            <v>0.8703</v>
          </cell>
          <cell r="L7" t="str">
            <v>0.8766</v>
          </cell>
          <cell r="M7" t="str">
            <v>0.9188</v>
          </cell>
          <cell r="N7" t="str">
            <v>0.8735</v>
          </cell>
        </row>
        <row r="8">
          <cell r="A8" t="str">
            <v>313836000623</v>
          </cell>
          <cell r="B8" t="str">
            <v>ASPAEN GIMNASIO CARTAGENA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81</v>
          </cell>
          <cell r="H8" t="str">
            <v>80</v>
          </cell>
          <cell r="I8" t="str">
            <v>0.8654</v>
          </cell>
          <cell r="J8" t="str">
            <v>0.8568</v>
          </cell>
          <cell r="K8" t="str">
            <v>0.8516</v>
          </cell>
          <cell r="L8" t="str">
            <v>0.8685</v>
          </cell>
          <cell r="M8" t="str">
            <v>0.942</v>
          </cell>
          <cell r="N8" t="str">
            <v>0.8668</v>
          </cell>
        </row>
        <row r="9">
          <cell r="A9" t="str">
            <v>313001004768</v>
          </cell>
          <cell r="B9" t="str">
            <v>REDCOL COLEGIO BRITANICO DE CARTAGENA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114</v>
          </cell>
          <cell r="H9" t="str">
            <v>114</v>
          </cell>
          <cell r="I9" t="str">
            <v>0.8665</v>
          </cell>
          <cell r="J9" t="str">
            <v>0.8489</v>
          </cell>
          <cell r="K9" t="str">
            <v>0.8528</v>
          </cell>
          <cell r="L9" t="str">
            <v>0.8726</v>
          </cell>
          <cell r="M9" t="str">
            <v>0.9451</v>
          </cell>
          <cell r="N9" t="str">
            <v>0.8667</v>
          </cell>
        </row>
        <row r="10">
          <cell r="A10" t="str">
            <v>313001005985</v>
          </cell>
          <cell r="B10" t="str">
            <v>COLEGIO LOS ANGELES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98</v>
          </cell>
          <cell r="H10" t="str">
            <v>98</v>
          </cell>
          <cell r="I10" t="str">
            <v>0.8872</v>
          </cell>
          <cell r="J10" t="str">
            <v>0.845</v>
          </cell>
          <cell r="K10" t="str">
            <v>0.8455</v>
          </cell>
          <cell r="L10" t="str">
            <v>0.8659</v>
          </cell>
          <cell r="M10" t="str">
            <v>0.8661</v>
          </cell>
          <cell r="N10" t="str">
            <v>0.8613</v>
          </cell>
        </row>
        <row r="11">
          <cell r="A11" t="str">
            <v>313001008771</v>
          </cell>
          <cell r="B11" t="str">
            <v>COLEGIO GIMNASIO MOMPIANO SAS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41</v>
          </cell>
          <cell r="H11" t="str">
            <v>41</v>
          </cell>
          <cell r="I11" t="str">
            <v>0.8654</v>
          </cell>
          <cell r="J11" t="str">
            <v>0.84</v>
          </cell>
          <cell r="K11" t="str">
            <v>0.8408</v>
          </cell>
          <cell r="L11" t="str">
            <v>0.8486</v>
          </cell>
          <cell r="M11" t="str">
            <v>0.9244</v>
          </cell>
          <cell r="N11" t="str">
            <v>0.8545</v>
          </cell>
        </row>
        <row r="12">
          <cell r="A12" t="str">
            <v>313836000348</v>
          </cell>
          <cell r="B12" t="str">
            <v>ASPAEN GIMNASIO CARTAGENA DE INDIAS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95</v>
          </cell>
          <cell r="H12" t="str">
            <v>95</v>
          </cell>
          <cell r="I12" t="str">
            <v>0.8557</v>
          </cell>
          <cell r="J12" t="str">
            <v>0.8346</v>
          </cell>
          <cell r="K12" t="str">
            <v>0.8307</v>
          </cell>
          <cell r="L12" t="str">
            <v>0.8655</v>
          </cell>
          <cell r="M12" t="str">
            <v>0.9425</v>
          </cell>
          <cell r="N12" t="str">
            <v>0.854</v>
          </cell>
        </row>
        <row r="13">
          <cell r="A13" t="str">
            <v>313001005705</v>
          </cell>
          <cell r="B13" t="str">
            <v>COLEGIO INTERNACIONAL CARTAGENA   (COL INTER SCHOOL CABAÑI)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70</v>
          </cell>
          <cell r="H13" t="str">
            <v>70</v>
          </cell>
          <cell r="I13" t="str">
            <v>0.8476</v>
          </cell>
          <cell r="J13" t="str">
            <v>0.8358</v>
          </cell>
          <cell r="K13" t="str">
            <v>0.8463</v>
          </cell>
          <cell r="L13" t="str">
            <v>0.8574</v>
          </cell>
          <cell r="M13" t="str">
            <v>0.9159</v>
          </cell>
          <cell r="N13" t="str">
            <v>0.8521</v>
          </cell>
        </row>
        <row r="14">
          <cell r="A14" t="str">
            <v>313001000916</v>
          </cell>
          <cell r="B14" t="str">
            <v>COL. DE LA ESPERANZA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66</v>
          </cell>
          <cell r="H14" t="str">
            <v>66</v>
          </cell>
          <cell r="I14" t="str">
            <v>0.8651</v>
          </cell>
          <cell r="J14" t="str">
            <v>0.8337</v>
          </cell>
          <cell r="K14" t="str">
            <v>0.8339</v>
          </cell>
          <cell r="L14" t="str">
            <v>0.8593</v>
          </cell>
          <cell r="M14" t="str">
            <v>0.8909</v>
          </cell>
          <cell r="N14" t="str">
            <v>0.8513</v>
          </cell>
        </row>
        <row r="15">
          <cell r="A15" t="str">
            <v>313001003095</v>
          </cell>
          <cell r="B15" t="str">
            <v>CIUDAD ESCOLAR DE COMFENALCO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586</v>
          </cell>
          <cell r="H15" t="str">
            <v>585</v>
          </cell>
          <cell r="I15" t="str">
            <v>0.8599</v>
          </cell>
          <cell r="J15" t="str">
            <v>0.8407</v>
          </cell>
          <cell r="K15" t="str">
            <v>0.8335</v>
          </cell>
          <cell r="L15" t="str">
            <v>0.8581</v>
          </cell>
          <cell r="M15" t="str">
            <v>0.8356</v>
          </cell>
          <cell r="N15" t="str">
            <v>0.8471</v>
          </cell>
        </row>
        <row r="16">
          <cell r="A16" t="str">
            <v>313001000215</v>
          </cell>
          <cell r="B16" t="str">
            <v>GIMN. NUEVA GRANADA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56</v>
          </cell>
          <cell r="H16" t="str">
            <v>55</v>
          </cell>
          <cell r="I16" t="str">
            <v>0.8389</v>
          </cell>
          <cell r="J16" t="str">
            <v>0.8196</v>
          </cell>
          <cell r="K16" t="str">
            <v>0.8376</v>
          </cell>
          <cell r="L16" t="str">
            <v>0.8579</v>
          </cell>
          <cell r="M16" t="str">
            <v>0.8819</v>
          </cell>
          <cell r="N16" t="str">
            <v>0.8419</v>
          </cell>
        </row>
        <row r="17">
          <cell r="A17" t="str">
            <v>313001000541</v>
          </cell>
          <cell r="B17" t="str">
            <v>COL. LA ANUNCIACION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124</v>
          </cell>
          <cell r="H17" t="str">
            <v>124</v>
          </cell>
          <cell r="I17" t="str">
            <v>0.8274</v>
          </cell>
          <cell r="J17" t="str">
            <v>0.8273</v>
          </cell>
          <cell r="K17" t="str">
            <v>0.8382</v>
          </cell>
          <cell r="L17" t="str">
            <v>0.8602</v>
          </cell>
          <cell r="M17" t="str">
            <v>0.8407</v>
          </cell>
          <cell r="N17" t="str">
            <v>0.8384</v>
          </cell>
        </row>
        <row r="18">
          <cell r="A18" t="str">
            <v>313001002277</v>
          </cell>
          <cell r="B18" t="str">
            <v>COL.  MONTESSORI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164</v>
          </cell>
          <cell r="H18" t="str">
            <v>161</v>
          </cell>
          <cell r="I18" t="str">
            <v>0.8412</v>
          </cell>
          <cell r="J18" t="str">
            <v>0.8172</v>
          </cell>
          <cell r="K18" t="str">
            <v>0.8175</v>
          </cell>
          <cell r="L18" t="str">
            <v>0.8441</v>
          </cell>
          <cell r="M18" t="str">
            <v>0.9267</v>
          </cell>
          <cell r="N18" t="str">
            <v>0.8374</v>
          </cell>
        </row>
        <row r="19">
          <cell r="A19" t="str">
            <v>313001029523</v>
          </cell>
          <cell r="B19" t="str">
            <v>GIMNASIO BILINGÜE ALTAMAR DE CARTAGENA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136</v>
          </cell>
          <cell r="H19" t="str">
            <v>136</v>
          </cell>
          <cell r="I19" t="str">
            <v>0.8179</v>
          </cell>
          <cell r="J19" t="str">
            <v>0.8317</v>
          </cell>
          <cell r="K19" t="str">
            <v>0.8159</v>
          </cell>
          <cell r="L19" t="str">
            <v>0.8493</v>
          </cell>
          <cell r="M19" t="str">
            <v>0.9093</v>
          </cell>
          <cell r="N19" t="str">
            <v>0.8349</v>
          </cell>
        </row>
        <row r="20">
          <cell r="A20" t="str">
            <v>313001000622</v>
          </cell>
          <cell r="B20" t="str">
            <v>COL. DE LA SALLE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196</v>
          </cell>
          <cell r="H20" t="str">
            <v>195</v>
          </cell>
          <cell r="I20" t="str">
            <v>0.8258</v>
          </cell>
          <cell r="J20" t="str">
            <v>0.8156</v>
          </cell>
          <cell r="K20" t="str">
            <v>0.8052</v>
          </cell>
          <cell r="L20" t="str">
            <v>0.8415</v>
          </cell>
          <cell r="M20" t="str">
            <v>0.8808</v>
          </cell>
          <cell r="N20" t="str">
            <v>0.8265</v>
          </cell>
        </row>
        <row r="21">
          <cell r="A21" t="str">
            <v>313001009328</v>
          </cell>
          <cell r="B21" t="str">
            <v>GIMN. MODERNO DE CARTAGENA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67</v>
          </cell>
          <cell r="H21" t="str">
            <v>67</v>
          </cell>
          <cell r="I21" t="str">
            <v>0.8341</v>
          </cell>
          <cell r="J21" t="str">
            <v>0.8268</v>
          </cell>
          <cell r="K21" t="str">
            <v>0.8051</v>
          </cell>
          <cell r="L21" t="str">
            <v>0.8273</v>
          </cell>
          <cell r="M21" t="str">
            <v>0.8595</v>
          </cell>
          <cell r="N21" t="str">
            <v>0.8261</v>
          </cell>
        </row>
        <row r="22">
          <cell r="A22" t="str">
            <v>313001000240</v>
          </cell>
          <cell r="B22" t="str">
            <v>INST. EDUC. NUEVA AMERICA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134</v>
          </cell>
          <cell r="H22" t="str">
            <v>133</v>
          </cell>
          <cell r="I22" t="str">
            <v>0.8278</v>
          </cell>
          <cell r="J22" t="str">
            <v>0.8097</v>
          </cell>
          <cell r="K22" t="str">
            <v>0.8028</v>
          </cell>
          <cell r="L22" t="str">
            <v>0.8314</v>
          </cell>
          <cell r="M22" t="str">
            <v>0.8078</v>
          </cell>
          <cell r="N22" t="str">
            <v>0.8172</v>
          </cell>
        </row>
        <row r="23">
          <cell r="A23" t="str">
            <v>313001012281</v>
          </cell>
          <cell r="B23" t="str">
            <v>COL. SANTO TOMAS DE AQUINO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79</v>
          </cell>
          <cell r="H23" t="str">
            <v>78</v>
          </cell>
          <cell r="I23" t="str">
            <v>0.8167</v>
          </cell>
          <cell r="J23" t="str">
            <v>0.802</v>
          </cell>
          <cell r="K23" t="str">
            <v>0.8026</v>
          </cell>
          <cell r="L23" t="str">
            <v>0.8261</v>
          </cell>
          <cell r="M23" t="str">
            <v>0.8514</v>
          </cell>
          <cell r="N23" t="str">
            <v>0.8149</v>
          </cell>
        </row>
        <row r="24">
          <cell r="A24" t="str">
            <v>313001001050</v>
          </cell>
          <cell r="B24" t="str">
            <v>COL. BIFFI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251</v>
          </cell>
          <cell r="H24" t="str">
            <v>251</v>
          </cell>
          <cell r="I24" t="str">
            <v>0.8065</v>
          </cell>
          <cell r="J24" t="str">
            <v>0.7892</v>
          </cell>
          <cell r="K24" t="str">
            <v>0.8146</v>
          </cell>
          <cell r="L24" t="str">
            <v>0.84</v>
          </cell>
          <cell r="M24" t="str">
            <v>0.8423</v>
          </cell>
          <cell r="N24" t="str">
            <v>0.8149</v>
          </cell>
        </row>
        <row r="25">
          <cell r="A25" t="str">
            <v>313001000592</v>
          </cell>
          <cell r="B25" t="str">
            <v>GIMN. LUJAN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48</v>
          </cell>
          <cell r="H25" t="str">
            <v>48</v>
          </cell>
          <cell r="I25" t="str">
            <v>0.826</v>
          </cell>
          <cell r="J25" t="str">
            <v>0.7904</v>
          </cell>
          <cell r="K25" t="str">
            <v>0.7812</v>
          </cell>
          <cell r="L25" t="str">
            <v>0.8261</v>
          </cell>
          <cell r="M25" t="str">
            <v>0.835</v>
          </cell>
          <cell r="N25" t="str">
            <v>0.8082</v>
          </cell>
        </row>
        <row r="26">
          <cell r="A26" t="str">
            <v>313001000525</v>
          </cell>
          <cell r="B26" t="str">
            <v>COL. MIXTO LA POPA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79</v>
          </cell>
          <cell r="H26" t="str">
            <v>79</v>
          </cell>
          <cell r="I26" t="str">
            <v>0.8118</v>
          </cell>
          <cell r="J26" t="str">
            <v>0.7934</v>
          </cell>
          <cell r="K26" t="str">
            <v>0.7817</v>
          </cell>
          <cell r="L26" t="str">
            <v>0.8129</v>
          </cell>
          <cell r="M26" t="str">
            <v>0.8707</v>
          </cell>
          <cell r="N26" t="str">
            <v>0.8054</v>
          </cell>
        </row>
        <row r="27">
          <cell r="A27" t="str">
            <v>313001800076</v>
          </cell>
          <cell r="B27" t="str">
            <v>COLEGIO PABLO HOFF - SEDE PRINCIPAL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20</v>
          </cell>
          <cell r="H27" t="str">
            <v>20</v>
          </cell>
          <cell r="I27" t="str">
            <v>0.8055</v>
          </cell>
          <cell r="J27" t="str">
            <v>0.7828</v>
          </cell>
          <cell r="K27" t="str">
            <v>0.7977</v>
          </cell>
          <cell r="L27" t="str">
            <v>0.8231</v>
          </cell>
          <cell r="M27" t="str">
            <v>0.8428</v>
          </cell>
          <cell r="N27" t="str">
            <v>0.8054</v>
          </cell>
        </row>
        <row r="28">
          <cell r="A28" t="str">
            <v>313001028868</v>
          </cell>
          <cell r="B28" t="str">
            <v>COL. BILINGUE DE CARTAGENA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72</v>
          </cell>
          <cell r="H28" t="str">
            <v>72</v>
          </cell>
          <cell r="I28" t="str">
            <v>0.7761</v>
          </cell>
          <cell r="J28" t="str">
            <v>0.7876</v>
          </cell>
          <cell r="K28" t="str">
            <v>0.7964</v>
          </cell>
          <cell r="L28" t="str">
            <v>0.8308</v>
          </cell>
          <cell r="M28" t="str">
            <v>0.881</v>
          </cell>
          <cell r="N28" t="str">
            <v>0.8041</v>
          </cell>
        </row>
        <row r="29">
          <cell r="A29" t="str">
            <v>313001001068</v>
          </cell>
          <cell r="B29" t="str">
            <v>COL. EUCARISTICO DE SANTA TERESA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87</v>
          </cell>
          <cell r="H29" t="str">
            <v>87</v>
          </cell>
          <cell r="I29" t="str">
            <v>0.8205</v>
          </cell>
          <cell r="J29" t="str">
            <v>0.7845</v>
          </cell>
          <cell r="K29" t="str">
            <v>0.7738</v>
          </cell>
          <cell r="L29" t="str">
            <v>0.8244</v>
          </cell>
          <cell r="M29" t="str">
            <v>0.8432</v>
          </cell>
          <cell r="N29" t="str">
            <v>0.8041</v>
          </cell>
        </row>
        <row r="30">
          <cell r="A30" t="str">
            <v>313001029353</v>
          </cell>
          <cell r="B30" t="str">
            <v>CORPORACION BEVERLY HILLS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95</v>
          </cell>
          <cell r="H30" t="str">
            <v>95</v>
          </cell>
          <cell r="I30" t="str">
            <v>0.8</v>
          </cell>
          <cell r="J30" t="str">
            <v>0.7753</v>
          </cell>
          <cell r="K30" t="str">
            <v>0.7964</v>
          </cell>
          <cell r="L30" t="str">
            <v>0.8231</v>
          </cell>
          <cell r="M30" t="str">
            <v>0.8674</v>
          </cell>
          <cell r="N30" t="str">
            <v>0.804</v>
          </cell>
        </row>
        <row r="31">
          <cell r="A31" t="str">
            <v>313001000924</v>
          </cell>
          <cell r="B31" t="str">
            <v>COL. SALESIANO SAN PEDRO CLAVER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375</v>
          </cell>
          <cell r="H31" t="str">
            <v>373</v>
          </cell>
          <cell r="I31" t="str">
            <v>0.8008</v>
          </cell>
          <cell r="J31" t="str">
            <v>0.7847</v>
          </cell>
          <cell r="K31" t="str">
            <v>0.7827</v>
          </cell>
          <cell r="L31" t="str">
            <v>0.8208</v>
          </cell>
          <cell r="M31" t="str">
            <v>0.8464</v>
          </cell>
          <cell r="N31" t="str">
            <v>0.801</v>
          </cell>
        </row>
        <row r="32">
          <cell r="A32" t="str">
            <v>313001001190</v>
          </cell>
          <cell r="B32" t="str">
            <v>CORPORACION COLEGIO LATINOAMERICANO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130</v>
          </cell>
          <cell r="H32" t="str">
            <v>129</v>
          </cell>
          <cell r="I32" t="str">
            <v>0.778</v>
          </cell>
          <cell r="J32" t="str">
            <v>0.7935</v>
          </cell>
          <cell r="K32" t="str">
            <v>0.7849</v>
          </cell>
          <cell r="L32" t="str">
            <v>0.8278</v>
          </cell>
          <cell r="M32" t="str">
            <v>0.8187</v>
          </cell>
          <cell r="N32" t="str">
            <v>0.7978</v>
          </cell>
        </row>
        <row r="33">
          <cell r="A33" t="str">
            <v>313001007091</v>
          </cell>
          <cell r="B33" t="str">
            <v>COL. MODERNO DEL NORTE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460</v>
          </cell>
          <cell r="H33" t="str">
            <v>459</v>
          </cell>
          <cell r="I33" t="str">
            <v>0.8036</v>
          </cell>
          <cell r="J33" t="str">
            <v>0.7963</v>
          </cell>
          <cell r="K33" t="str">
            <v>0.7663</v>
          </cell>
          <cell r="L33" t="str">
            <v>0.8188</v>
          </cell>
          <cell r="M33" t="str">
            <v>0.7968</v>
          </cell>
          <cell r="N33" t="str">
            <v>0.7963</v>
          </cell>
        </row>
        <row r="34">
          <cell r="A34" t="str">
            <v>313001002421</v>
          </cell>
          <cell r="B34" t="str">
            <v>COL. NAVAL DE CRESPO - Sede Única</v>
          </cell>
          <cell r="C34" t="str">
            <v>Establecimiento</v>
          </cell>
          <cell r="D34" t="str">
            <v>CARTAGENA DE INDIAS (BOLIVAR)</v>
          </cell>
          <cell r="E34" t="str">
            <v>OFICIAL</v>
          </cell>
          <cell r="F34" t="str">
            <v>A+</v>
          </cell>
          <cell r="G34" t="str">
            <v>83</v>
          </cell>
          <cell r="H34" t="str">
            <v>83</v>
          </cell>
          <cell r="I34" t="str">
            <v>0.8012</v>
          </cell>
          <cell r="J34" t="str">
            <v>0.7862</v>
          </cell>
          <cell r="K34" t="str">
            <v>0.772</v>
          </cell>
          <cell r="L34" t="str">
            <v>0.7985</v>
          </cell>
          <cell r="M34" t="str">
            <v>0.8069</v>
          </cell>
          <cell r="N34" t="str">
            <v>0.7908</v>
          </cell>
        </row>
        <row r="35">
          <cell r="A35" t="str">
            <v>313001006698</v>
          </cell>
          <cell r="B35" t="str">
            <v>COL. EL DIVINO SALVADOR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99</v>
          </cell>
          <cell r="H35" t="str">
            <v>99</v>
          </cell>
          <cell r="I35" t="str">
            <v>0.7905</v>
          </cell>
          <cell r="J35" t="str">
            <v>0.7635</v>
          </cell>
          <cell r="K35" t="str">
            <v>0.7841</v>
          </cell>
          <cell r="L35" t="str">
            <v>0.8174</v>
          </cell>
          <cell r="M35" t="str">
            <v>0.7996</v>
          </cell>
          <cell r="N35" t="str">
            <v>0.7897</v>
          </cell>
        </row>
        <row r="36">
          <cell r="A36" t="str">
            <v>313001030025</v>
          </cell>
          <cell r="B36" t="str">
            <v>GIMNASIO AMERICANO HOWARD GARDNER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17</v>
          </cell>
          <cell r="H36" t="str">
            <v>17</v>
          </cell>
          <cell r="I36" t="str">
            <v>0.7728</v>
          </cell>
          <cell r="J36" t="str">
            <v>0.7518</v>
          </cell>
          <cell r="K36" t="str">
            <v>0.757</v>
          </cell>
          <cell r="L36" t="str">
            <v>0.8125</v>
          </cell>
          <cell r="M36" t="str">
            <v>0.8719</v>
          </cell>
          <cell r="N36" t="str">
            <v>0.7811</v>
          </cell>
        </row>
        <row r="37">
          <cell r="A37" t="str">
            <v>313001005845</v>
          </cell>
          <cell r="B37" t="str">
            <v>COL PILAR DEL SABER (ANTES JARD. INF. PIOLIN)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53</v>
          </cell>
          <cell r="H37" t="str">
            <v>52</v>
          </cell>
          <cell r="I37" t="str">
            <v>0.7846</v>
          </cell>
          <cell r="J37" t="str">
            <v>0.7598</v>
          </cell>
          <cell r="K37" t="str">
            <v>0.7591</v>
          </cell>
          <cell r="L37" t="str">
            <v>0.8089</v>
          </cell>
          <cell r="M37" t="str">
            <v>0.8112</v>
          </cell>
          <cell r="N37" t="str">
            <v>0.7806</v>
          </cell>
        </row>
        <row r="38">
          <cell r="A38" t="str">
            <v>313001001165</v>
          </cell>
          <cell r="B38" t="str">
            <v>COL. EL CARMELO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62</v>
          </cell>
          <cell r="H38" t="str">
            <v>62</v>
          </cell>
          <cell r="I38" t="str">
            <v>0.7646</v>
          </cell>
          <cell r="J38" t="str">
            <v>0.75</v>
          </cell>
          <cell r="K38" t="str">
            <v>0.76</v>
          </cell>
          <cell r="L38" t="str">
            <v>0.8144</v>
          </cell>
          <cell r="M38" t="str">
            <v>0.8474</v>
          </cell>
          <cell r="N38" t="str">
            <v>0.778</v>
          </cell>
        </row>
        <row r="39">
          <cell r="A39" t="str">
            <v>313001005276</v>
          </cell>
          <cell r="B39" t="str">
            <v>COL. COMFAMILIAR C/GENA.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393</v>
          </cell>
          <cell r="H39" t="str">
            <v>391</v>
          </cell>
          <cell r="I39" t="str">
            <v>0.7697</v>
          </cell>
          <cell r="J39" t="str">
            <v>0.7598</v>
          </cell>
          <cell r="K39" t="str">
            <v>0.7691</v>
          </cell>
          <cell r="L39" t="str">
            <v>0.8057</v>
          </cell>
          <cell r="M39" t="str">
            <v>0.779</v>
          </cell>
          <cell r="N39" t="str">
            <v>0.7763</v>
          </cell>
        </row>
        <row r="40">
          <cell r="A40" t="str">
            <v>313001007872</v>
          </cell>
          <cell r="B40" t="str">
            <v>GIMNASIO CERVANTES DE CARTAGENA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A+</v>
          </cell>
          <cell r="G40" t="str">
            <v>233</v>
          </cell>
          <cell r="H40" t="str">
            <v>232</v>
          </cell>
          <cell r="I40" t="str">
            <v>0.7818</v>
          </cell>
          <cell r="J40" t="str">
            <v>0.7606</v>
          </cell>
          <cell r="K40" t="str">
            <v>0.7453</v>
          </cell>
          <cell r="L40" t="str">
            <v>0.8068</v>
          </cell>
          <cell r="M40" t="str">
            <v>0.7848</v>
          </cell>
          <cell r="N40" t="str">
            <v>0.7745</v>
          </cell>
        </row>
        <row r="41">
          <cell r="A41" t="str">
            <v>313001008399</v>
          </cell>
          <cell r="B41" t="str">
            <v>CENTRO EDUCATIVO LAS PALMERAS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A+</v>
          </cell>
          <cell r="G41" t="str">
            <v>122</v>
          </cell>
          <cell r="H41" t="str">
            <v>121</v>
          </cell>
          <cell r="I41" t="str">
            <v>0.7989</v>
          </cell>
          <cell r="J41" t="str">
            <v>0.7539</v>
          </cell>
          <cell r="K41" t="str">
            <v>0.7475</v>
          </cell>
          <cell r="L41" t="str">
            <v>0.7982</v>
          </cell>
          <cell r="M41" t="str">
            <v>0.7646</v>
          </cell>
          <cell r="N41" t="str">
            <v>0.7738</v>
          </cell>
        </row>
        <row r="42">
          <cell r="A42" t="str">
            <v>313001009361</v>
          </cell>
          <cell r="B42" t="str">
            <v>COL. MODELO DE LA COSTA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A+</v>
          </cell>
          <cell r="G42" t="str">
            <v>74</v>
          </cell>
          <cell r="H42" t="str">
            <v>74</v>
          </cell>
          <cell r="I42" t="str">
            <v>0.7575</v>
          </cell>
          <cell r="J42" t="str">
            <v>0.7603</v>
          </cell>
          <cell r="K42" t="str">
            <v>0.7812</v>
          </cell>
          <cell r="L42" t="str">
            <v>0.7809</v>
          </cell>
          <cell r="M42" t="str">
            <v>0.7795</v>
          </cell>
          <cell r="N42" t="str">
            <v>0.7707</v>
          </cell>
        </row>
        <row r="43">
          <cell r="A43" t="str">
            <v>313001005098</v>
          </cell>
          <cell r="B43" t="str">
            <v>COL. TRINITARIO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A+</v>
          </cell>
          <cell r="G43" t="str">
            <v>241</v>
          </cell>
          <cell r="H43" t="str">
            <v>241</v>
          </cell>
          <cell r="I43" t="str">
            <v>0.7794</v>
          </cell>
          <cell r="J43" t="str">
            <v>0.7509</v>
          </cell>
          <cell r="K43" t="str">
            <v>0.748</v>
          </cell>
          <cell r="L43" t="str">
            <v>0.7941</v>
          </cell>
          <cell r="M43" t="str">
            <v>0.8017</v>
          </cell>
          <cell r="N43" t="str">
            <v>0.7707</v>
          </cell>
        </row>
        <row r="44">
          <cell r="A44" t="str">
            <v>113001003053</v>
          </cell>
          <cell r="B44" t="str">
            <v>INSTITUCION EDUCATIVA SOLEDAD ACOSTA DE SAMPER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1103</v>
          </cell>
          <cell r="H44" t="str">
            <v>1102</v>
          </cell>
          <cell r="I44" t="str">
            <v>0.7661</v>
          </cell>
          <cell r="J44" t="str">
            <v>0.7577</v>
          </cell>
          <cell r="K44" t="str">
            <v>0.7579</v>
          </cell>
          <cell r="L44" t="str">
            <v>0.7985</v>
          </cell>
          <cell r="M44" t="str">
            <v>0.7642</v>
          </cell>
          <cell r="N44" t="str">
            <v>0.7696</v>
          </cell>
        </row>
        <row r="45">
          <cell r="A45" t="str">
            <v>313001002251</v>
          </cell>
          <cell r="B45" t="str">
            <v>COLEGIO NUESTRA SEÑORA DE FATIMA DE LA POLICIA NACIONAL - Sede Única</v>
          </cell>
          <cell r="C45" t="str">
            <v>Establecimiento</v>
          </cell>
          <cell r="D45" t="str">
            <v>CARTAGENA DE INDIAS (BOLIVAR)</v>
          </cell>
          <cell r="E45" t="str">
            <v>OFICIAL</v>
          </cell>
          <cell r="F45" t="str">
            <v>A</v>
          </cell>
          <cell r="G45" t="str">
            <v>105</v>
          </cell>
          <cell r="H45" t="str">
            <v>104</v>
          </cell>
          <cell r="I45" t="str">
            <v>0.75</v>
          </cell>
          <cell r="J45" t="str">
            <v>0.7527</v>
          </cell>
          <cell r="K45" t="str">
            <v>0.7665</v>
          </cell>
          <cell r="L45" t="str">
            <v>0.7962</v>
          </cell>
          <cell r="M45" t="str">
            <v>0.7732</v>
          </cell>
          <cell r="N45" t="str">
            <v>0.7669</v>
          </cell>
        </row>
        <row r="46">
          <cell r="A46" t="str">
            <v>313001029337</v>
          </cell>
          <cell r="B46" t="str">
            <v>COLEGIO GORETTI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83</v>
          </cell>
          <cell r="H46" t="str">
            <v>83</v>
          </cell>
          <cell r="I46" t="str">
            <v>0.7696</v>
          </cell>
          <cell r="J46" t="str">
            <v>0.7513</v>
          </cell>
          <cell r="K46" t="str">
            <v>0.7312</v>
          </cell>
          <cell r="L46" t="str">
            <v>0.7965</v>
          </cell>
          <cell r="M46" t="str">
            <v>0.8009</v>
          </cell>
          <cell r="N46" t="str">
            <v>0.7651</v>
          </cell>
        </row>
        <row r="47">
          <cell r="A47" t="str">
            <v>313001001076</v>
          </cell>
          <cell r="B47" t="str">
            <v>COL. NTRA. SE?ORA DE LA CANDELARIA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192</v>
          </cell>
          <cell r="H47" t="str">
            <v>192</v>
          </cell>
          <cell r="I47" t="str">
            <v>0.7243</v>
          </cell>
          <cell r="J47" t="str">
            <v>0.7451</v>
          </cell>
          <cell r="K47" t="str">
            <v>0.7475</v>
          </cell>
          <cell r="L47" t="str">
            <v>0.7947</v>
          </cell>
          <cell r="M47" t="str">
            <v>0.7831</v>
          </cell>
          <cell r="N47" t="str">
            <v>0.7552</v>
          </cell>
        </row>
        <row r="48">
          <cell r="A48" t="str">
            <v>313001013279</v>
          </cell>
          <cell r="B48" t="str">
            <v>INSTITUTO SIGMUND FREUD - Sede Única</v>
          </cell>
          <cell r="C48" t="str">
            <v>Establecimiento</v>
          </cell>
          <cell r="D48" t="str">
            <v>CARTAGENA DE INDIAS (BOLIVAR)</v>
          </cell>
          <cell r="E48" t="str">
            <v>NO OFICIAL</v>
          </cell>
          <cell r="F48" t="str">
            <v>A</v>
          </cell>
          <cell r="G48" t="str">
            <v>143</v>
          </cell>
          <cell r="H48" t="str">
            <v>142</v>
          </cell>
          <cell r="I48" t="str">
            <v>0.7494</v>
          </cell>
          <cell r="J48" t="str">
            <v>0.7404</v>
          </cell>
          <cell r="K48" t="str">
            <v>0.7301</v>
          </cell>
          <cell r="L48" t="str">
            <v>0.7877</v>
          </cell>
          <cell r="M48" t="str">
            <v>0.7744</v>
          </cell>
          <cell r="N48" t="str">
            <v>0.7536</v>
          </cell>
        </row>
        <row r="49">
          <cell r="A49" t="str">
            <v>313001012876</v>
          </cell>
          <cell r="B49" t="str">
            <v>CORPORACION EDUCATIVA INSTITUTO GUADALUPE 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63</v>
          </cell>
          <cell r="H49" t="str">
            <v>63</v>
          </cell>
          <cell r="I49" t="str">
            <v>0.7426</v>
          </cell>
          <cell r="J49" t="str">
            <v>0.7272</v>
          </cell>
          <cell r="K49" t="str">
            <v>0.7323</v>
          </cell>
          <cell r="L49" t="str">
            <v>0.788</v>
          </cell>
          <cell r="M49" t="str">
            <v>0.7795</v>
          </cell>
          <cell r="N49" t="str">
            <v>0.75</v>
          </cell>
        </row>
        <row r="50">
          <cell r="A50" t="str">
            <v>413001008024</v>
          </cell>
          <cell r="B50" t="str">
            <v>INST. EDUC. EL PARAISO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73</v>
          </cell>
          <cell r="H50" t="str">
            <v>72</v>
          </cell>
          <cell r="I50" t="str">
            <v>0.7731</v>
          </cell>
          <cell r="J50" t="str">
            <v>0.7193</v>
          </cell>
          <cell r="K50" t="str">
            <v>0.7061</v>
          </cell>
          <cell r="L50" t="str">
            <v>0.7783</v>
          </cell>
          <cell r="M50" t="str">
            <v>0.7647</v>
          </cell>
          <cell r="N50" t="str">
            <v>0.7458</v>
          </cell>
        </row>
        <row r="51">
          <cell r="A51" t="str">
            <v>313001000568</v>
          </cell>
          <cell r="B51" t="str">
            <v>ESCUELAS PROFESIONALES SALESIANAS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A</v>
          </cell>
          <cell r="G51" t="str">
            <v>335</v>
          </cell>
          <cell r="H51" t="str">
            <v>333</v>
          </cell>
          <cell r="I51" t="str">
            <v>0.7449</v>
          </cell>
          <cell r="J51" t="str">
            <v>0.7307</v>
          </cell>
          <cell r="K51" t="str">
            <v>0.7233</v>
          </cell>
          <cell r="L51" t="str">
            <v>0.778</v>
          </cell>
          <cell r="M51" t="str">
            <v>0.7336</v>
          </cell>
          <cell r="N51" t="str">
            <v>0.7434</v>
          </cell>
        </row>
        <row r="52">
          <cell r="A52" t="str">
            <v>113001002057</v>
          </cell>
          <cell r="B52" t="str">
            <v>INSTITUCION EDUCATIVA SOLEDAD ROMAN DE NU?EZ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A</v>
          </cell>
          <cell r="G52" t="str">
            <v>356</v>
          </cell>
          <cell r="H52" t="str">
            <v>353</v>
          </cell>
          <cell r="I52" t="str">
            <v>0.7447</v>
          </cell>
          <cell r="J52" t="str">
            <v>0.7431</v>
          </cell>
          <cell r="K52" t="str">
            <v>0.7103</v>
          </cell>
          <cell r="L52" t="str">
            <v>0.7743</v>
          </cell>
          <cell r="M52" t="str">
            <v>0.7207</v>
          </cell>
          <cell r="N52" t="str">
            <v>0.7414</v>
          </cell>
        </row>
        <row r="53">
          <cell r="A53" t="str">
            <v>313001029680</v>
          </cell>
          <cell r="B53" t="str">
            <v>CENTRO EDUCATIVO INTEGRAL MODERNO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A</v>
          </cell>
          <cell r="G53" t="str">
            <v>64</v>
          </cell>
          <cell r="H53" t="str">
            <v>64</v>
          </cell>
          <cell r="I53" t="str">
            <v>0.7409</v>
          </cell>
          <cell r="J53" t="str">
            <v>0.7318</v>
          </cell>
          <cell r="K53" t="str">
            <v>0.7052</v>
          </cell>
          <cell r="L53" t="str">
            <v>0.7762</v>
          </cell>
          <cell r="M53" t="str">
            <v>0.7523</v>
          </cell>
          <cell r="N53" t="str">
            <v>0.7396</v>
          </cell>
        </row>
        <row r="54">
          <cell r="A54" t="str">
            <v>113001003061</v>
          </cell>
          <cell r="B54" t="str">
            <v>INSTITUCION EDUCATIVA HERMANO ANTONIO RAMOS DE LA SALLE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A</v>
          </cell>
          <cell r="G54" t="str">
            <v>200</v>
          </cell>
          <cell r="H54" t="str">
            <v>200</v>
          </cell>
          <cell r="I54" t="str">
            <v>0.7497</v>
          </cell>
          <cell r="J54" t="str">
            <v>0.7251</v>
          </cell>
          <cell r="K54" t="str">
            <v>0.7015</v>
          </cell>
          <cell r="L54" t="str">
            <v>0.7726</v>
          </cell>
          <cell r="M54" t="str">
            <v>0.7624</v>
          </cell>
          <cell r="N54" t="str">
            <v>0.7392</v>
          </cell>
        </row>
        <row r="55">
          <cell r="A55" t="str">
            <v>313001005136</v>
          </cell>
          <cell r="B55" t="str">
            <v>COLEGIO CANADIENSE DE CARTAGENA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A</v>
          </cell>
          <cell r="G55" t="str">
            <v>24</v>
          </cell>
          <cell r="H55" t="str">
            <v>24</v>
          </cell>
          <cell r="I55" t="str">
            <v>0.724</v>
          </cell>
          <cell r="J55" t="str">
            <v>0.709</v>
          </cell>
          <cell r="K55" t="str">
            <v>0.6823</v>
          </cell>
          <cell r="L55" t="str">
            <v>0.7836</v>
          </cell>
          <cell r="M55" t="str">
            <v>0.8702</v>
          </cell>
          <cell r="N55" t="str">
            <v>0.7359</v>
          </cell>
        </row>
        <row r="56">
          <cell r="A56" t="str">
            <v>113001001719</v>
          </cell>
          <cell r="B56" t="str">
            <v>INSTITUCION EDUCATIVA PROMOCION SOCIAL DE C/GENA. - Sede Única</v>
          </cell>
          <cell r="C56" t="str">
            <v>Establecimiento</v>
          </cell>
          <cell r="D56" t="str">
            <v>CARTAGENA DE INDIAS (BOLIVAR)</v>
          </cell>
          <cell r="E56" t="str">
            <v>OFICIAL</v>
          </cell>
          <cell r="F56" t="str">
            <v>A</v>
          </cell>
          <cell r="G56" t="str">
            <v>490</v>
          </cell>
          <cell r="H56" t="str">
            <v>485</v>
          </cell>
          <cell r="I56" t="str">
            <v>0.7373</v>
          </cell>
          <cell r="J56" t="str">
            <v>0.7194</v>
          </cell>
          <cell r="K56" t="str">
            <v>0.7168</v>
          </cell>
          <cell r="L56" t="str">
            <v>0.7695</v>
          </cell>
          <cell r="M56" t="str">
            <v>0.7215</v>
          </cell>
          <cell r="N56" t="str">
            <v>0.7346</v>
          </cell>
        </row>
        <row r="57">
          <cell r="A57" t="str">
            <v>313001002307</v>
          </cell>
          <cell r="B57" t="str">
            <v>COL. ADVENTISTA DE C/GENA.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A</v>
          </cell>
          <cell r="G57" t="str">
            <v>93</v>
          </cell>
          <cell r="H57" t="str">
            <v>92</v>
          </cell>
          <cell r="I57" t="str">
            <v>0.7291</v>
          </cell>
          <cell r="J57" t="str">
            <v>0.7178</v>
          </cell>
          <cell r="K57" t="str">
            <v>0.6878</v>
          </cell>
          <cell r="L57" t="str">
            <v>0.7842</v>
          </cell>
          <cell r="M57" t="str">
            <v>0.7496</v>
          </cell>
          <cell r="N57" t="str">
            <v>0.7312</v>
          </cell>
        </row>
        <row r="58">
          <cell r="A58" t="str">
            <v>413001007648</v>
          </cell>
          <cell r="B58" t="str">
            <v>COL. CAMINO DEL CORAL DE C/GENA.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A</v>
          </cell>
          <cell r="G58" t="str">
            <v>144</v>
          </cell>
          <cell r="H58" t="str">
            <v>140</v>
          </cell>
          <cell r="I58" t="str">
            <v>0.7035</v>
          </cell>
          <cell r="J58" t="str">
            <v>0.7146</v>
          </cell>
          <cell r="K58" t="str">
            <v>0.7085</v>
          </cell>
          <cell r="L58" t="str">
            <v>0.774</v>
          </cell>
          <cell r="M58" t="str">
            <v>0.7519</v>
          </cell>
          <cell r="N58" t="str">
            <v>0.7272</v>
          </cell>
        </row>
        <row r="59">
          <cell r="A59" t="str">
            <v>313001003842</v>
          </cell>
          <cell r="B59" t="str">
            <v>COL. GONZALO JIMENEZ DE QUEZADA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A</v>
          </cell>
          <cell r="G59" t="str">
            <v>76</v>
          </cell>
          <cell r="H59" t="str">
            <v>75</v>
          </cell>
          <cell r="I59" t="str">
            <v>0.705</v>
          </cell>
          <cell r="J59" t="str">
            <v>0.7164</v>
          </cell>
          <cell r="K59" t="str">
            <v>0.7072</v>
          </cell>
          <cell r="L59" t="str">
            <v>0.7681</v>
          </cell>
          <cell r="M59" t="str">
            <v>0.728</v>
          </cell>
          <cell r="N59" t="str">
            <v>0.7245</v>
          </cell>
        </row>
        <row r="60">
          <cell r="A60" t="str">
            <v>313001007040</v>
          </cell>
          <cell r="B60" t="str">
            <v>COL. MARIA MONTESORRI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A</v>
          </cell>
          <cell r="G60" t="str">
            <v>46</v>
          </cell>
          <cell r="H60" t="str">
            <v>46</v>
          </cell>
          <cell r="I60" t="str">
            <v>0.7189</v>
          </cell>
          <cell r="J60" t="str">
            <v>0.7104</v>
          </cell>
          <cell r="K60" t="str">
            <v>0.7059</v>
          </cell>
          <cell r="L60" t="str">
            <v>0.7543</v>
          </cell>
          <cell r="M60" t="str">
            <v>0.7432</v>
          </cell>
          <cell r="N60" t="str">
            <v>0.724</v>
          </cell>
        </row>
        <row r="61">
          <cell r="A61" t="str">
            <v>313001006337</v>
          </cell>
          <cell r="B61" t="str">
            <v>INST. EL LABRADOR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A</v>
          </cell>
          <cell r="G61" t="str">
            <v>179</v>
          </cell>
          <cell r="H61" t="str">
            <v>179</v>
          </cell>
          <cell r="I61" t="str">
            <v>0.727</v>
          </cell>
          <cell r="J61" t="str">
            <v>0.737</v>
          </cell>
          <cell r="K61" t="str">
            <v>0.671</v>
          </cell>
          <cell r="L61" t="str">
            <v>0.7515</v>
          </cell>
          <cell r="M61" t="str">
            <v>0.7498</v>
          </cell>
          <cell r="N61" t="str">
            <v>0.7238</v>
          </cell>
        </row>
        <row r="62">
          <cell r="A62" t="str">
            <v>313001800599</v>
          </cell>
          <cell r="B62" t="str">
            <v>INSTITUTO CRISTOCENTRICO DEL CARIBE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A</v>
          </cell>
          <cell r="G62" t="str">
            <v>32</v>
          </cell>
          <cell r="H62" t="str">
            <v>32</v>
          </cell>
          <cell r="I62" t="str">
            <v>0.707</v>
          </cell>
          <cell r="J62" t="str">
            <v>0.7112</v>
          </cell>
          <cell r="K62" t="str">
            <v>0.7127</v>
          </cell>
          <cell r="L62" t="str">
            <v>0.7562</v>
          </cell>
          <cell r="M62" t="str">
            <v>0.7158</v>
          </cell>
          <cell r="N62" t="str">
            <v>0.7213</v>
          </cell>
        </row>
        <row r="63">
          <cell r="A63" t="str">
            <v>313001002340</v>
          </cell>
          <cell r="B63" t="str">
            <v>INST. COLOMBO BOLIVARIANO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89</v>
          </cell>
          <cell r="H63" t="str">
            <v>88</v>
          </cell>
          <cell r="I63" t="str">
            <v>0.7034</v>
          </cell>
          <cell r="J63" t="str">
            <v>0.7091</v>
          </cell>
          <cell r="K63" t="str">
            <v>0.6877</v>
          </cell>
          <cell r="L63" t="str">
            <v>0.7668</v>
          </cell>
          <cell r="M63" t="str">
            <v>0.7476</v>
          </cell>
          <cell r="N63" t="str">
            <v>0.7191</v>
          </cell>
        </row>
        <row r="64">
          <cell r="A64" t="str">
            <v>113001008268</v>
          </cell>
          <cell r="B64" t="str">
            <v>INSTITUCION EDUCATIVA MARIA CANO - Sede Única</v>
          </cell>
          <cell r="C64" t="str">
            <v>Establecimiento</v>
          </cell>
          <cell r="D64" t="str">
            <v>CARTAGENA DE INDIAS (BOLIVAR)</v>
          </cell>
          <cell r="E64" t="str">
            <v>OFICIAL</v>
          </cell>
          <cell r="F64" t="str">
            <v>B</v>
          </cell>
          <cell r="G64" t="str">
            <v>81</v>
          </cell>
          <cell r="H64" t="str">
            <v>81</v>
          </cell>
          <cell r="I64" t="str">
            <v>0.713</v>
          </cell>
          <cell r="J64" t="str">
            <v>0.6961</v>
          </cell>
          <cell r="K64" t="str">
            <v>0.6969</v>
          </cell>
          <cell r="L64" t="str">
            <v>0.7526</v>
          </cell>
          <cell r="M64" t="str">
            <v>0.7173</v>
          </cell>
          <cell r="N64" t="str">
            <v>0.7149</v>
          </cell>
        </row>
        <row r="65">
          <cell r="A65" t="str">
            <v>113001002979</v>
          </cell>
          <cell r="B65" t="str">
            <v>INSTITUCION EDUCATIVA LA MILAGROSA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90</v>
          </cell>
          <cell r="H65" t="str">
            <v>90</v>
          </cell>
          <cell r="I65" t="str">
            <v>0.7076</v>
          </cell>
          <cell r="J65" t="str">
            <v>0.7032</v>
          </cell>
          <cell r="K65" t="str">
            <v>0.7089</v>
          </cell>
          <cell r="L65" t="str">
            <v>0.7394</v>
          </cell>
          <cell r="M65" t="str">
            <v>0.6966</v>
          </cell>
          <cell r="N65" t="str">
            <v>0.7134</v>
          </cell>
        </row>
        <row r="66">
          <cell r="A66" t="str">
            <v>313001002714</v>
          </cell>
          <cell r="B66" t="str">
            <v>INSTITUCION EDUCATIVA MARIA AUXILIADORA - Sede Única</v>
          </cell>
          <cell r="C66" t="str">
            <v>Establecimiento</v>
          </cell>
          <cell r="D66" t="str">
            <v>CARTAGENA DE INDIAS (BOLIVAR)</v>
          </cell>
          <cell r="E66" t="str">
            <v>OFICIAL</v>
          </cell>
          <cell r="F66" t="str">
            <v>B</v>
          </cell>
          <cell r="G66" t="str">
            <v>127</v>
          </cell>
          <cell r="H66" t="str">
            <v>126</v>
          </cell>
          <cell r="I66" t="str">
            <v>0.6984</v>
          </cell>
          <cell r="J66" t="str">
            <v>0.693</v>
          </cell>
          <cell r="K66" t="str">
            <v>0.7011</v>
          </cell>
          <cell r="L66" t="str">
            <v>0.7566</v>
          </cell>
          <cell r="M66" t="str">
            <v>0.7245</v>
          </cell>
          <cell r="N66" t="str">
            <v>0.7132</v>
          </cell>
        </row>
        <row r="67">
          <cell r="A67" t="str">
            <v>113001000348</v>
          </cell>
          <cell r="B67" t="str">
            <v>INSTITUCION EDUCATIVA AMBIENTALISTA DE CARTAGENA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359</v>
          </cell>
          <cell r="H67" t="str">
            <v>357</v>
          </cell>
          <cell r="I67" t="str">
            <v>0.71</v>
          </cell>
          <cell r="J67" t="str">
            <v>0.7107</v>
          </cell>
          <cell r="K67" t="str">
            <v>0.6855</v>
          </cell>
          <cell r="L67" t="str">
            <v>0.738</v>
          </cell>
          <cell r="M67" t="str">
            <v>0.6869</v>
          </cell>
          <cell r="N67" t="str">
            <v>0.7092</v>
          </cell>
        </row>
        <row r="68">
          <cell r="A68" t="str">
            <v>113001006800</v>
          </cell>
          <cell r="B68" t="str">
            <v>INSTITUCION EDUCATIVA 20 DE JULIO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154</v>
          </cell>
          <cell r="H68" t="str">
            <v>152</v>
          </cell>
          <cell r="I68" t="str">
            <v>0.7188</v>
          </cell>
          <cell r="J68" t="str">
            <v>0.7051</v>
          </cell>
          <cell r="K68" t="str">
            <v>0.6706</v>
          </cell>
          <cell r="L68" t="str">
            <v>0.7361</v>
          </cell>
          <cell r="M68" t="str">
            <v>0.6837</v>
          </cell>
          <cell r="N68" t="str">
            <v>0.7058</v>
          </cell>
        </row>
        <row r="69">
          <cell r="A69" t="str">
            <v>313001006701</v>
          </cell>
          <cell r="B69" t="str">
            <v>COL. MILITAR ALMIRANTE COLON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1889</v>
          </cell>
          <cell r="H69" t="str">
            <v>1870</v>
          </cell>
          <cell r="I69" t="str">
            <v>0.7053</v>
          </cell>
          <cell r="J69" t="str">
            <v>0.6884</v>
          </cell>
          <cell r="K69" t="str">
            <v>0.6776</v>
          </cell>
          <cell r="L69" t="str">
            <v>0.7474</v>
          </cell>
          <cell r="M69" t="str">
            <v>0.7089</v>
          </cell>
          <cell r="N69" t="str">
            <v>0.705</v>
          </cell>
        </row>
        <row r="70">
          <cell r="A70" t="str">
            <v>113001003771</v>
          </cell>
          <cell r="B70" t="str">
            <v>INSTITUCION EDUCATIVA LAS GAVIOTAS - Sede Única</v>
          </cell>
          <cell r="C70" t="str">
            <v>Establecimiento</v>
          </cell>
          <cell r="D70" t="str">
            <v>CARTAGENA DE INDIAS (BOLIVAR)</v>
          </cell>
          <cell r="E70" t="str">
            <v>OFICIAL</v>
          </cell>
          <cell r="F70" t="str">
            <v>B</v>
          </cell>
          <cell r="G70" t="str">
            <v>404</v>
          </cell>
          <cell r="H70" t="str">
            <v>403</v>
          </cell>
          <cell r="I70" t="str">
            <v>0.7255</v>
          </cell>
          <cell r="J70" t="str">
            <v>0.7023</v>
          </cell>
          <cell r="K70" t="str">
            <v>0.6667</v>
          </cell>
          <cell r="L70" t="str">
            <v>0.7267</v>
          </cell>
          <cell r="M70" t="str">
            <v>0.691</v>
          </cell>
          <cell r="N70" t="str">
            <v>0.7042</v>
          </cell>
        </row>
        <row r="71">
          <cell r="A71" t="str">
            <v>313001012892</v>
          </cell>
          <cell r="B71" t="str">
            <v>INST. DOCENTE DEL CARIBE - Sede Única</v>
          </cell>
          <cell r="C71" t="str">
            <v>Establecimiento</v>
          </cell>
          <cell r="D71" t="str">
            <v>CARTAGENA DE INDIAS (BOLIVAR)</v>
          </cell>
          <cell r="E71" t="str">
            <v>NO OFICIAL</v>
          </cell>
          <cell r="F71" t="str">
            <v>B</v>
          </cell>
          <cell r="G71" t="str">
            <v>262</v>
          </cell>
          <cell r="H71" t="str">
            <v>256</v>
          </cell>
          <cell r="I71" t="str">
            <v>0.6938</v>
          </cell>
          <cell r="J71" t="str">
            <v>0.6836</v>
          </cell>
          <cell r="K71" t="str">
            <v>0.681</v>
          </cell>
          <cell r="L71" t="str">
            <v>0.7403</v>
          </cell>
          <cell r="M71" t="str">
            <v>0.7203</v>
          </cell>
          <cell r="N71" t="str">
            <v>0.7013</v>
          </cell>
        </row>
        <row r="72">
          <cell r="A72" t="str">
            <v>113001013814</v>
          </cell>
          <cell r="B72" t="str">
            <v>INSTITUCION EDUCATIVA BERTHA GEDEON DE BALADI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315</v>
          </cell>
          <cell r="H72" t="str">
            <v>311</v>
          </cell>
          <cell r="I72" t="str">
            <v>0.7106</v>
          </cell>
          <cell r="J72" t="str">
            <v>0.6938</v>
          </cell>
          <cell r="K72" t="str">
            <v>0.6538</v>
          </cell>
          <cell r="L72" t="str">
            <v>0.7467</v>
          </cell>
          <cell r="M72" t="str">
            <v>0.6968</v>
          </cell>
          <cell r="N72" t="str">
            <v>0.7009</v>
          </cell>
        </row>
        <row r="73">
          <cell r="A73" t="str">
            <v>313001003117</v>
          </cell>
          <cell r="B73" t="str">
            <v>CORPORACION INSTITUTO CIRY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78</v>
          </cell>
          <cell r="H73" t="str">
            <v>77</v>
          </cell>
          <cell r="I73" t="str">
            <v>0.7007</v>
          </cell>
          <cell r="J73" t="str">
            <v>0.694</v>
          </cell>
          <cell r="K73" t="str">
            <v>0.664</v>
          </cell>
          <cell r="L73" t="str">
            <v>0.7397</v>
          </cell>
          <cell r="M73" t="str">
            <v>0.7154</v>
          </cell>
          <cell r="N73" t="str">
            <v>0.7008</v>
          </cell>
        </row>
        <row r="74">
          <cell r="A74" t="str">
            <v>113001000721</v>
          </cell>
          <cell r="B74" t="str">
            <v>INSTITUCION EDUCATIVA LUIS CARLOS LOPEZ - Sede Única</v>
          </cell>
          <cell r="C74" t="str">
            <v>Establecimiento</v>
          </cell>
          <cell r="D74" t="str">
            <v>CARTAGENA DE INDIAS (BOLIVAR)</v>
          </cell>
          <cell r="E74" t="str">
            <v>OFICIAL</v>
          </cell>
          <cell r="F74" t="str">
            <v>B</v>
          </cell>
          <cell r="G74" t="str">
            <v>322</v>
          </cell>
          <cell r="H74" t="str">
            <v>318</v>
          </cell>
          <cell r="I74" t="str">
            <v>0.7087</v>
          </cell>
          <cell r="J74" t="str">
            <v>0.6836</v>
          </cell>
          <cell r="K74" t="str">
            <v>0.665</v>
          </cell>
          <cell r="L74" t="str">
            <v>0.7386</v>
          </cell>
          <cell r="M74" t="str">
            <v>0.7217</v>
          </cell>
          <cell r="N74" t="str">
            <v>0.7007</v>
          </cell>
        </row>
        <row r="75">
          <cell r="A75" t="str">
            <v>313001006639</v>
          </cell>
          <cell r="B75" t="str">
            <v>INST. SOLEDAD VIVES DE JOLI (ANTES J. I LOS CAPULLITOS)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144</v>
          </cell>
          <cell r="H75" t="str">
            <v>144</v>
          </cell>
          <cell r="I75" t="str">
            <v>0.6949</v>
          </cell>
          <cell r="J75" t="str">
            <v>0.6919</v>
          </cell>
          <cell r="K75" t="str">
            <v>0.6616</v>
          </cell>
          <cell r="L75" t="str">
            <v>0.7497</v>
          </cell>
          <cell r="M75" t="str">
            <v>0.7059</v>
          </cell>
          <cell r="N75" t="str">
            <v>0.7</v>
          </cell>
        </row>
        <row r="76">
          <cell r="A76" t="str">
            <v>313001013635</v>
          </cell>
          <cell r="B76" t="str">
            <v>CENTRO EDUCATIVO INTEGRAL COLOMBIA CEICOL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13</v>
          </cell>
          <cell r="H76" t="str">
            <v>13</v>
          </cell>
          <cell r="I76" t="str">
            <v>0.7031</v>
          </cell>
          <cell r="J76" t="str">
            <v>0.6695</v>
          </cell>
          <cell r="K76" t="str">
            <v>0.6706</v>
          </cell>
          <cell r="L76" t="str">
            <v>0.7522</v>
          </cell>
          <cell r="M76" t="str">
            <v>0.698</v>
          </cell>
          <cell r="N76" t="str">
            <v>0.6988</v>
          </cell>
        </row>
        <row r="77">
          <cell r="A77" t="str">
            <v>113001003274</v>
          </cell>
          <cell r="B77" t="str">
            <v>INSTITUCION EDUCATIVA JOSE MANUEL RODRIGUEZ TORICES - Sede Única</v>
          </cell>
          <cell r="C77" t="str">
            <v>Establecimiento</v>
          </cell>
          <cell r="D77" t="str">
            <v>CARTAGENA DE INDIAS (BOLIVAR)</v>
          </cell>
          <cell r="E77" t="str">
            <v>OFICIAL</v>
          </cell>
          <cell r="F77" t="str">
            <v>B</v>
          </cell>
          <cell r="G77" t="str">
            <v>798</v>
          </cell>
          <cell r="H77" t="str">
            <v>786</v>
          </cell>
          <cell r="I77" t="str">
            <v>0.7232</v>
          </cell>
          <cell r="J77" t="str">
            <v>0.6676</v>
          </cell>
          <cell r="K77" t="str">
            <v>0.6488</v>
          </cell>
          <cell r="L77" t="str">
            <v>0.7284</v>
          </cell>
          <cell r="M77" t="str">
            <v>0.6837</v>
          </cell>
          <cell r="N77" t="str">
            <v>0.6914</v>
          </cell>
        </row>
        <row r="78">
          <cell r="A78" t="str">
            <v>313001028098</v>
          </cell>
          <cell r="B78" t="str">
            <v>INSTITUCION EDUCATIVA LOS ANGELES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16</v>
          </cell>
          <cell r="H78" t="str">
            <v>15</v>
          </cell>
          <cell r="I78" t="str">
            <v>0.6578</v>
          </cell>
          <cell r="J78" t="str">
            <v>0.6547</v>
          </cell>
          <cell r="K78" t="str">
            <v>0.7012</v>
          </cell>
          <cell r="L78" t="str">
            <v>0.7308</v>
          </cell>
          <cell r="M78" t="str">
            <v>0.7417</v>
          </cell>
          <cell r="N78" t="str">
            <v>0.6904</v>
          </cell>
        </row>
        <row r="79">
          <cell r="A79" t="str">
            <v>313001007244</v>
          </cell>
          <cell r="B79" t="str">
            <v>INST. JUAN JACOBO ROUSSEAU NO.2 -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B</v>
          </cell>
          <cell r="G79" t="str">
            <v>61</v>
          </cell>
          <cell r="H79" t="str">
            <v>61</v>
          </cell>
          <cell r="I79" t="str">
            <v>0.6807</v>
          </cell>
          <cell r="J79" t="str">
            <v>0.6818</v>
          </cell>
          <cell r="K79" t="str">
            <v>0.6588</v>
          </cell>
          <cell r="L79" t="str">
            <v>0.7325</v>
          </cell>
          <cell r="M79" t="str">
            <v>0.7109</v>
          </cell>
          <cell r="N79" t="str">
            <v>0.6902</v>
          </cell>
        </row>
        <row r="80">
          <cell r="A80" t="str">
            <v>313001001211</v>
          </cell>
          <cell r="B80" t="str">
            <v>INST. CARTAGENA. DEL MAR - Sede Única</v>
          </cell>
          <cell r="C80" t="str">
            <v>Establecimiento</v>
          </cell>
          <cell r="D80" t="str">
            <v>CARTAGENA DE INDIAS (BOLIVAR)</v>
          </cell>
          <cell r="E80" t="str">
            <v>NO OFICIAL</v>
          </cell>
          <cell r="F80" t="str">
            <v>B</v>
          </cell>
          <cell r="G80" t="str">
            <v>143</v>
          </cell>
          <cell r="H80" t="str">
            <v>142</v>
          </cell>
          <cell r="I80" t="str">
            <v>0.6885</v>
          </cell>
          <cell r="J80" t="str">
            <v>0.676</v>
          </cell>
          <cell r="K80" t="str">
            <v>0.6628</v>
          </cell>
          <cell r="L80" t="str">
            <v>0.7334</v>
          </cell>
          <cell r="M80" t="str">
            <v>0.6811</v>
          </cell>
          <cell r="N80" t="str">
            <v>0.6895</v>
          </cell>
        </row>
        <row r="81">
          <cell r="A81" t="str">
            <v>313001007619</v>
          </cell>
          <cell r="B81" t="str">
            <v>CORPORACION INST. EDUC. DEL SOCORRO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B</v>
          </cell>
          <cell r="G81" t="str">
            <v>119</v>
          </cell>
          <cell r="H81" t="str">
            <v>118</v>
          </cell>
          <cell r="I81" t="str">
            <v>0.6825</v>
          </cell>
          <cell r="J81" t="str">
            <v>0.6668</v>
          </cell>
          <cell r="K81" t="str">
            <v>0.6514</v>
          </cell>
          <cell r="L81" t="str">
            <v>0.7376</v>
          </cell>
          <cell r="M81" t="str">
            <v>0.7044</v>
          </cell>
          <cell r="N81" t="str">
            <v>0.6861</v>
          </cell>
        </row>
        <row r="82">
          <cell r="A82" t="str">
            <v>313001001181</v>
          </cell>
          <cell r="B82" t="str">
            <v>COLEGIO NUESTRA SEÑORA DE LA CONSOLATA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499</v>
          </cell>
          <cell r="H82" t="str">
            <v>499</v>
          </cell>
          <cell r="I82" t="str">
            <v>0.6822</v>
          </cell>
          <cell r="J82" t="str">
            <v>0.6742</v>
          </cell>
          <cell r="K82" t="str">
            <v>0.6539</v>
          </cell>
          <cell r="L82" t="str">
            <v>0.7296</v>
          </cell>
          <cell r="M82" t="str">
            <v>0.691</v>
          </cell>
          <cell r="N82" t="str">
            <v>0.6854</v>
          </cell>
        </row>
        <row r="83">
          <cell r="A83" t="str">
            <v>113001001336</v>
          </cell>
          <cell r="B83" t="str">
            <v>INSTITUCION EDUCATIVA JOHN F KENNEDY - Sede Única</v>
          </cell>
          <cell r="C83" t="str">
            <v>Establecimiento</v>
          </cell>
          <cell r="D83" t="str">
            <v>CARTAGENA DE INDIAS (BOLIVAR)</v>
          </cell>
          <cell r="E83" t="str">
            <v>OFICIAL</v>
          </cell>
          <cell r="F83" t="str">
            <v>B</v>
          </cell>
          <cell r="G83" t="str">
            <v>352</v>
          </cell>
          <cell r="H83" t="str">
            <v>349</v>
          </cell>
          <cell r="I83" t="str">
            <v>0.6869</v>
          </cell>
          <cell r="J83" t="str">
            <v>0.6655</v>
          </cell>
          <cell r="K83" t="str">
            <v>0.644</v>
          </cell>
          <cell r="L83" t="str">
            <v>0.7229</v>
          </cell>
          <cell r="M83" t="str">
            <v>0.6474</v>
          </cell>
          <cell r="N83" t="str">
            <v>0.6773</v>
          </cell>
        </row>
        <row r="84">
          <cell r="A84" t="str">
            <v>313001027199</v>
          </cell>
          <cell r="B84" t="str">
            <v>COL. SUE?OS Y OPORTUNIDADES JESUS MAESTRO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B</v>
          </cell>
          <cell r="G84" t="str">
            <v>293</v>
          </cell>
          <cell r="H84" t="str">
            <v>289</v>
          </cell>
          <cell r="I84" t="str">
            <v>0.7096</v>
          </cell>
          <cell r="J84" t="str">
            <v>0.6687</v>
          </cell>
          <cell r="K84" t="str">
            <v>0.611</v>
          </cell>
          <cell r="L84" t="str">
            <v>0.7167</v>
          </cell>
          <cell r="M84" t="str">
            <v>0.6685</v>
          </cell>
          <cell r="N84" t="str">
            <v>0.6759</v>
          </cell>
        </row>
        <row r="85">
          <cell r="A85" t="str">
            <v>113001012508</v>
          </cell>
          <cell r="B85" t="str">
            <v>ESCUELA NORMAL SUPERIOR DE CARTAGENA DE INDIAS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B</v>
          </cell>
          <cell r="G85" t="str">
            <v>408</v>
          </cell>
          <cell r="H85" t="str">
            <v>407</v>
          </cell>
          <cell r="I85" t="str">
            <v>0.6564</v>
          </cell>
          <cell r="J85" t="str">
            <v>0.6665</v>
          </cell>
          <cell r="K85" t="str">
            <v>0.6585</v>
          </cell>
          <cell r="L85" t="str">
            <v>0.7218</v>
          </cell>
          <cell r="M85" t="str">
            <v>0.6764</v>
          </cell>
          <cell r="N85" t="str">
            <v>0.6759</v>
          </cell>
        </row>
        <row r="86">
          <cell r="A86" t="str">
            <v>313001008518</v>
          </cell>
          <cell r="B86" t="str">
            <v>CORP EDUCATIVA MADDOX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B</v>
          </cell>
          <cell r="G86" t="str">
            <v>228</v>
          </cell>
          <cell r="H86" t="str">
            <v>227</v>
          </cell>
          <cell r="I86" t="str">
            <v>0.6749</v>
          </cell>
          <cell r="J86" t="str">
            <v>0.6596</v>
          </cell>
          <cell r="K86" t="str">
            <v>0.6444</v>
          </cell>
          <cell r="L86" t="str">
            <v>0.7216</v>
          </cell>
          <cell r="M86" t="str">
            <v>0.6674</v>
          </cell>
          <cell r="N86" t="str">
            <v>0.6746</v>
          </cell>
        </row>
        <row r="87">
          <cell r="A87" t="str">
            <v>313001008526</v>
          </cell>
          <cell r="B87" t="str">
            <v>INST. SAN ISIDRO LABRADOR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B</v>
          </cell>
          <cell r="G87" t="str">
            <v>191</v>
          </cell>
          <cell r="H87" t="str">
            <v>190</v>
          </cell>
          <cell r="I87" t="str">
            <v>0.667</v>
          </cell>
          <cell r="J87" t="str">
            <v>0.6676</v>
          </cell>
          <cell r="K87" t="str">
            <v>0.6395</v>
          </cell>
          <cell r="L87" t="str">
            <v>0.7093</v>
          </cell>
          <cell r="M87" t="str">
            <v>0.681</v>
          </cell>
          <cell r="N87" t="str">
            <v>0.6716</v>
          </cell>
        </row>
        <row r="88">
          <cell r="A88" t="str">
            <v>313001028843</v>
          </cell>
          <cell r="B88" t="str">
            <v>COLEGIO JUAN PABLO II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B</v>
          </cell>
          <cell r="G88" t="str">
            <v>137</v>
          </cell>
          <cell r="H88" t="str">
            <v>136</v>
          </cell>
          <cell r="I88" t="str">
            <v>0.6694</v>
          </cell>
          <cell r="J88" t="str">
            <v>0.6484</v>
          </cell>
          <cell r="K88" t="str">
            <v>0.6348</v>
          </cell>
          <cell r="L88" t="str">
            <v>0.7207</v>
          </cell>
          <cell r="M88" t="str">
            <v>0.6953</v>
          </cell>
          <cell r="N88" t="str">
            <v>0.6704</v>
          </cell>
        </row>
        <row r="89">
          <cell r="A89" t="str">
            <v>113001002952</v>
          </cell>
          <cell r="B89" t="str">
            <v>INSTITUCION EDUCATIVA DE TERNERA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219</v>
          </cell>
          <cell r="H89" t="str">
            <v>216</v>
          </cell>
          <cell r="I89" t="str">
            <v>0.6666</v>
          </cell>
          <cell r="J89" t="str">
            <v>0.6486</v>
          </cell>
          <cell r="K89" t="str">
            <v>0.6351</v>
          </cell>
          <cell r="L89" t="str">
            <v>0.7233</v>
          </cell>
          <cell r="M89" t="str">
            <v>0.6636</v>
          </cell>
          <cell r="N89" t="str">
            <v>0.668</v>
          </cell>
        </row>
        <row r="90">
          <cell r="A90" t="str">
            <v>313001027351</v>
          </cell>
          <cell r="B90" t="str">
            <v>COL. SAN  RAFAEL  ARCANGEL - Sede Única</v>
          </cell>
          <cell r="C90" t="str">
            <v>Establecimiento</v>
          </cell>
          <cell r="D90" t="str">
            <v>CARTAGENA DE INDIAS (BOLIVAR)</v>
          </cell>
          <cell r="E90" t="str">
            <v>NO OFICIAL</v>
          </cell>
          <cell r="F90" t="str">
            <v>C</v>
          </cell>
          <cell r="G90" t="str">
            <v>71</v>
          </cell>
          <cell r="H90" t="str">
            <v>71</v>
          </cell>
          <cell r="I90" t="str">
            <v>0.6646</v>
          </cell>
          <cell r="J90" t="str">
            <v>0.6444</v>
          </cell>
          <cell r="K90" t="str">
            <v>0.6361</v>
          </cell>
          <cell r="L90" t="str">
            <v>0.7082</v>
          </cell>
          <cell r="M90" t="str">
            <v>0.7097</v>
          </cell>
          <cell r="N90" t="str">
            <v>0.6669</v>
          </cell>
        </row>
        <row r="91">
          <cell r="A91" t="str">
            <v>313001006281</v>
          </cell>
          <cell r="B91" t="str">
            <v>CORP. COL. AMOR A BOLIVAR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65</v>
          </cell>
          <cell r="H91" t="str">
            <v>65</v>
          </cell>
          <cell r="I91" t="str">
            <v>0.6389</v>
          </cell>
          <cell r="J91" t="str">
            <v>0.6654</v>
          </cell>
          <cell r="K91" t="str">
            <v>0.6395</v>
          </cell>
          <cell r="L91" t="str">
            <v>0.7122</v>
          </cell>
          <cell r="M91" t="str">
            <v>0.6959</v>
          </cell>
          <cell r="N91" t="str">
            <v>0.6665</v>
          </cell>
        </row>
        <row r="92">
          <cell r="A92" t="str">
            <v>213001000245</v>
          </cell>
          <cell r="B92" t="str">
            <v>INSTITUCION EDUCATIVA TIERRA BAJA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C</v>
          </cell>
          <cell r="G92" t="str">
            <v>60</v>
          </cell>
          <cell r="H92" t="str">
            <v>59</v>
          </cell>
          <cell r="I92" t="str">
            <v>0.6645</v>
          </cell>
          <cell r="J92" t="str">
            <v>0.6625</v>
          </cell>
          <cell r="K92" t="str">
            <v>0.6461</v>
          </cell>
          <cell r="L92" t="str">
            <v>0.6932</v>
          </cell>
          <cell r="M92" t="str">
            <v>0.6573</v>
          </cell>
          <cell r="N92" t="str">
            <v>0.6659</v>
          </cell>
        </row>
        <row r="93">
          <cell r="A93" t="str">
            <v>113001001484</v>
          </cell>
          <cell r="B93" t="str">
            <v>INSTITUCION EDUCATIVA MERCEDES ABREGO - Sede Única</v>
          </cell>
          <cell r="C93" t="str">
            <v>Establecimiento</v>
          </cell>
          <cell r="D93" t="str">
            <v>CARTAGENA DE INDIAS (BOLIVAR)</v>
          </cell>
          <cell r="E93" t="str">
            <v>OFICIAL</v>
          </cell>
          <cell r="F93" t="str">
            <v>C</v>
          </cell>
          <cell r="G93" t="str">
            <v>575</v>
          </cell>
          <cell r="H93" t="str">
            <v>564</v>
          </cell>
          <cell r="I93" t="str">
            <v>0.6655</v>
          </cell>
          <cell r="J93" t="str">
            <v>0.6504</v>
          </cell>
          <cell r="K93" t="str">
            <v>0.6279</v>
          </cell>
          <cell r="L93" t="str">
            <v>0.7097</v>
          </cell>
          <cell r="M93" t="str">
            <v>0.6703</v>
          </cell>
          <cell r="N93" t="str">
            <v>0.6639</v>
          </cell>
        </row>
        <row r="94">
          <cell r="A94" t="str">
            <v>113001029893</v>
          </cell>
          <cell r="B94" t="str">
            <v>INSTITUCIÓN EDUCATIVA ROSEDAL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322</v>
          </cell>
          <cell r="H94" t="str">
            <v>318</v>
          </cell>
          <cell r="I94" t="str">
            <v>0.6727</v>
          </cell>
          <cell r="J94" t="str">
            <v>0.6533</v>
          </cell>
          <cell r="K94" t="str">
            <v>0.6076</v>
          </cell>
          <cell r="L94" t="str">
            <v>0.7167</v>
          </cell>
          <cell r="M94" t="str">
            <v>0.668</v>
          </cell>
          <cell r="N94" t="str">
            <v>0.663</v>
          </cell>
        </row>
        <row r="95">
          <cell r="A95" t="str">
            <v>113001012788</v>
          </cell>
          <cell r="B95" t="str">
            <v>INSTITUCION EDUCATIVA CIUDAD DE TUNJA - Sede Única</v>
          </cell>
          <cell r="C95" t="str">
            <v>Establecimiento</v>
          </cell>
          <cell r="D95" t="str">
            <v>CARTAGENA DE INDIAS (BOLIVAR)</v>
          </cell>
          <cell r="E95" t="str">
            <v>OFICIAL</v>
          </cell>
          <cell r="F95" t="str">
            <v>C</v>
          </cell>
          <cell r="G95" t="str">
            <v>127</v>
          </cell>
          <cell r="H95" t="str">
            <v>125</v>
          </cell>
          <cell r="I95" t="str">
            <v>0.6627</v>
          </cell>
          <cell r="J95" t="str">
            <v>0.6645</v>
          </cell>
          <cell r="K95" t="str">
            <v>0.6207</v>
          </cell>
          <cell r="L95" t="str">
            <v>0.69</v>
          </cell>
          <cell r="M95" t="str">
            <v>0.6819</v>
          </cell>
          <cell r="N95" t="str">
            <v>0.6612</v>
          </cell>
        </row>
        <row r="96">
          <cell r="A96" t="str">
            <v>113001028483</v>
          </cell>
          <cell r="B96" t="str">
            <v>INSTITUCION EDUCATIVA CASD MANUELA BELTRAN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149</v>
          </cell>
          <cell r="H96" t="str">
            <v>148</v>
          </cell>
          <cell r="I96" t="str">
            <v>0.6806</v>
          </cell>
          <cell r="J96" t="str">
            <v>0.6418</v>
          </cell>
          <cell r="K96" t="str">
            <v>0.6059</v>
          </cell>
          <cell r="L96" t="str">
            <v>0.7076</v>
          </cell>
          <cell r="M96" t="str">
            <v>0.6599</v>
          </cell>
          <cell r="N96" t="str">
            <v>0.659</v>
          </cell>
        </row>
        <row r="97">
          <cell r="A97" t="str">
            <v>113001030093</v>
          </cell>
          <cell r="B97" t="str">
            <v>INSTITUCION EDUCATIVA FUNDACION PIES DESCALZOS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144</v>
          </cell>
          <cell r="H97" t="str">
            <v>143</v>
          </cell>
          <cell r="I97" t="str">
            <v>0.6516</v>
          </cell>
          <cell r="J97" t="str">
            <v>0.667</v>
          </cell>
          <cell r="K97" t="str">
            <v>0.6193</v>
          </cell>
          <cell r="L97" t="str">
            <v>0.693</v>
          </cell>
          <cell r="M97" t="str">
            <v>0.6492</v>
          </cell>
          <cell r="N97" t="str">
            <v>0.6571</v>
          </cell>
        </row>
        <row r="98">
          <cell r="A98" t="str">
            <v>313001029671</v>
          </cell>
          <cell r="B98" t="str">
            <v>INSTITUTO EDUCATIVO MUNDO HACIA EL FUTURO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10</v>
          </cell>
          <cell r="H98" t="str">
            <v>10</v>
          </cell>
          <cell r="I98" t="str">
            <v>0.6476</v>
          </cell>
          <cell r="J98" t="str">
            <v>0.6285</v>
          </cell>
          <cell r="K98" t="str">
            <v>0.6404</v>
          </cell>
          <cell r="L98" t="str">
            <v>0.6924</v>
          </cell>
          <cell r="M98" t="str">
            <v>0.7035</v>
          </cell>
          <cell r="N98" t="str">
            <v>0.6561</v>
          </cell>
        </row>
        <row r="99">
          <cell r="A99" t="str">
            <v>313001000142</v>
          </cell>
          <cell r="B99" t="str">
            <v>INST. MADRE TERESA DE CALCUTA - Sede Única</v>
          </cell>
          <cell r="C99" t="str">
            <v>Establecimiento</v>
          </cell>
          <cell r="D99" t="str">
            <v>CARTAGENA DE INDIAS (BOLIVAR)</v>
          </cell>
          <cell r="E99" t="str">
            <v>NO OFICIAL</v>
          </cell>
          <cell r="F99" t="str">
            <v>C</v>
          </cell>
          <cell r="G99" t="str">
            <v>48</v>
          </cell>
          <cell r="H99" t="str">
            <v>48</v>
          </cell>
          <cell r="I99" t="str">
            <v>0.6497</v>
          </cell>
          <cell r="J99" t="str">
            <v>0.6343</v>
          </cell>
          <cell r="K99" t="str">
            <v>0.6296</v>
          </cell>
          <cell r="L99" t="str">
            <v>0.6973</v>
          </cell>
          <cell r="M99" t="str">
            <v>0.6866</v>
          </cell>
          <cell r="N99" t="str">
            <v>0.6553</v>
          </cell>
        </row>
        <row r="100">
          <cell r="A100" t="str">
            <v>113001000437</v>
          </cell>
          <cell r="B100" t="str">
            <v>INSTITUCION EDUCATIVA REPUBLICA DE ARGENTINA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381</v>
          </cell>
          <cell r="H100" t="str">
            <v>376</v>
          </cell>
          <cell r="I100" t="str">
            <v>0.6542</v>
          </cell>
          <cell r="J100" t="str">
            <v>0.6383</v>
          </cell>
          <cell r="K100" t="str">
            <v>0.6223</v>
          </cell>
          <cell r="L100" t="str">
            <v>0.7001</v>
          </cell>
          <cell r="M100" t="str">
            <v>0.6656</v>
          </cell>
          <cell r="N100" t="str">
            <v>0.6547</v>
          </cell>
        </row>
        <row r="101">
          <cell r="A101" t="str">
            <v>313001013163</v>
          </cell>
          <cell r="B101" t="str">
            <v>COLEGIO LA ENSEÑANZA - Sede Única</v>
          </cell>
          <cell r="C101" t="str">
            <v>Establecimiento</v>
          </cell>
          <cell r="D101" t="str">
            <v>CARTAGENA DE INDIAS (BOLIVAR)</v>
          </cell>
          <cell r="E101" t="str">
            <v>NO OFICIAL</v>
          </cell>
          <cell r="F101" t="str">
            <v>C</v>
          </cell>
          <cell r="G101" t="str">
            <v>98</v>
          </cell>
          <cell r="H101" t="str">
            <v>96</v>
          </cell>
          <cell r="I101" t="str">
            <v>0.6223</v>
          </cell>
          <cell r="J101" t="str">
            <v>0.6235</v>
          </cell>
          <cell r="K101" t="str">
            <v>0.6337</v>
          </cell>
          <cell r="L101" t="str">
            <v>0.7166</v>
          </cell>
          <cell r="M101" t="str">
            <v>0.7168</v>
          </cell>
          <cell r="N101" t="str">
            <v>0.6542</v>
          </cell>
        </row>
        <row r="102">
          <cell r="A102" t="str">
            <v>113001000241</v>
          </cell>
          <cell r="B102" t="str">
            <v>INSTITUCION EDUCATIVA NUESTRO ESFUERZO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241</v>
          </cell>
          <cell r="H102" t="str">
            <v>235</v>
          </cell>
          <cell r="I102" t="str">
            <v>0.6677</v>
          </cell>
          <cell r="J102" t="str">
            <v>0.6446</v>
          </cell>
          <cell r="K102" t="str">
            <v>0.615</v>
          </cell>
          <cell r="L102" t="str">
            <v>0.6916</v>
          </cell>
          <cell r="M102" t="str">
            <v>0.6208</v>
          </cell>
          <cell r="N102" t="str">
            <v>0.6521</v>
          </cell>
        </row>
        <row r="103">
          <cell r="A103" t="str">
            <v>113001028927</v>
          </cell>
          <cell r="B103" t="str">
            <v>INSTITUCION EDUCATIVA CIUDADELA 2000 -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397</v>
          </cell>
          <cell r="H103" t="str">
            <v>393</v>
          </cell>
          <cell r="I103" t="str">
            <v>0.6531</v>
          </cell>
          <cell r="J103" t="str">
            <v>0.6433</v>
          </cell>
          <cell r="K103" t="str">
            <v>0.6113</v>
          </cell>
          <cell r="L103" t="str">
            <v>0.701</v>
          </cell>
          <cell r="M103" t="str">
            <v>0.6303</v>
          </cell>
          <cell r="N103" t="str">
            <v>0.6505</v>
          </cell>
        </row>
        <row r="104">
          <cell r="A104" t="str">
            <v>113001028919</v>
          </cell>
          <cell r="B104" t="str">
            <v>INSTITUCION EDUCATIVA NUEVO BOSQUE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304</v>
          </cell>
          <cell r="H104" t="str">
            <v>299</v>
          </cell>
          <cell r="I104" t="str">
            <v>0.6594</v>
          </cell>
          <cell r="J104" t="str">
            <v>0.6458</v>
          </cell>
          <cell r="K104" t="str">
            <v>0.5995</v>
          </cell>
          <cell r="L104" t="str">
            <v>0.6984</v>
          </cell>
          <cell r="M104" t="str">
            <v>0.6455</v>
          </cell>
          <cell r="N104" t="str">
            <v>0.6504</v>
          </cell>
        </row>
        <row r="105">
          <cell r="A105" t="str">
            <v>113001001972</v>
          </cell>
          <cell r="B105" t="str">
            <v>INSTITUCION EDUCATIVA SEMINARIO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565</v>
          </cell>
          <cell r="H105" t="str">
            <v>559</v>
          </cell>
          <cell r="I105" t="str">
            <v>0.663</v>
          </cell>
          <cell r="J105" t="str">
            <v>0.6442</v>
          </cell>
          <cell r="K105" t="str">
            <v>0.6043</v>
          </cell>
          <cell r="L105" t="str">
            <v>0.69</v>
          </cell>
          <cell r="M105" t="str">
            <v>0.6484</v>
          </cell>
          <cell r="N105" t="str">
            <v>0.6502</v>
          </cell>
        </row>
        <row r="106">
          <cell r="A106" t="str">
            <v>313001028985</v>
          </cell>
          <cell r="B106" t="str">
            <v>COLEGIO DIOS ES AMOR -SEDE CARTAGENA - Sede Única</v>
          </cell>
          <cell r="C106" t="str">
            <v>Establecimiento</v>
          </cell>
          <cell r="D106" t="str">
            <v>CARTAGENA DE INDIAS (BOLIVAR)</v>
          </cell>
          <cell r="E106" t="str">
            <v>NO OFICIAL</v>
          </cell>
          <cell r="F106" t="str">
            <v>C</v>
          </cell>
          <cell r="G106" t="str">
            <v>165</v>
          </cell>
          <cell r="H106" t="str">
            <v>163</v>
          </cell>
          <cell r="I106" t="str">
            <v>0.6439</v>
          </cell>
          <cell r="J106" t="str">
            <v>0.6356</v>
          </cell>
          <cell r="K106" t="str">
            <v>0.6149</v>
          </cell>
          <cell r="L106" t="str">
            <v>0.7067</v>
          </cell>
          <cell r="M106" t="str">
            <v>0.6473</v>
          </cell>
          <cell r="N106" t="str">
            <v>0.65</v>
          </cell>
        </row>
        <row r="107">
          <cell r="A107" t="str">
            <v>313001027059</v>
          </cell>
          <cell r="B107" t="str">
            <v>CONC. ESCOLAR BERTHA SUTTNER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212</v>
          </cell>
          <cell r="H107" t="str">
            <v>207</v>
          </cell>
          <cell r="I107" t="str">
            <v>0.6737</v>
          </cell>
          <cell r="J107" t="str">
            <v>0.645</v>
          </cell>
          <cell r="K107" t="str">
            <v>0.5918</v>
          </cell>
          <cell r="L107" t="str">
            <v>0.685</v>
          </cell>
          <cell r="M107" t="str">
            <v>0.6241</v>
          </cell>
          <cell r="N107" t="str">
            <v>0.647</v>
          </cell>
        </row>
        <row r="108">
          <cell r="A108" t="str">
            <v>313001009204</v>
          </cell>
          <cell r="B108" t="str">
            <v>INST. INTEGRAL NUEVA COLOMBIA (INST. INF.MI SONRISA) - Sede Única</v>
          </cell>
          <cell r="C108" t="str">
            <v>Establecimiento</v>
          </cell>
          <cell r="D108" t="str">
            <v>CARTAGENA DE INDIAS (BOLIVAR)</v>
          </cell>
          <cell r="E108" t="str">
            <v>NO OFICIAL</v>
          </cell>
          <cell r="F108" t="str">
            <v>C</v>
          </cell>
          <cell r="G108" t="str">
            <v>107</v>
          </cell>
          <cell r="H108" t="str">
            <v>107</v>
          </cell>
          <cell r="I108" t="str">
            <v>0.6362</v>
          </cell>
          <cell r="J108" t="str">
            <v>0.6401</v>
          </cell>
          <cell r="K108" t="str">
            <v>0.6081</v>
          </cell>
          <cell r="L108" t="str">
            <v>0.6954</v>
          </cell>
          <cell r="M108" t="str">
            <v>0.6563</v>
          </cell>
          <cell r="N108" t="str">
            <v>0.6458</v>
          </cell>
        </row>
        <row r="109">
          <cell r="A109" t="str">
            <v>113001000771</v>
          </cell>
          <cell r="B109" t="str">
            <v>INSTITUCION EDUCATIVA CAMILO TORRES DEL POZON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399</v>
          </cell>
          <cell r="H109" t="str">
            <v>396</v>
          </cell>
          <cell r="I109" t="str">
            <v>0.6525</v>
          </cell>
          <cell r="J109" t="str">
            <v>0.6316</v>
          </cell>
          <cell r="K109" t="str">
            <v>0.6032</v>
          </cell>
          <cell r="L109" t="str">
            <v>0.6932</v>
          </cell>
          <cell r="M109" t="str">
            <v>0.6487</v>
          </cell>
          <cell r="N109" t="str">
            <v>0.6454</v>
          </cell>
        </row>
        <row r="110">
          <cell r="A110" t="str">
            <v>113001005358</v>
          </cell>
          <cell r="B110" t="str">
            <v>INSTITUCION EDUCATIVA ALBERTO E. FERNANDEZ BAENA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169</v>
          </cell>
          <cell r="H110" t="str">
            <v>160</v>
          </cell>
          <cell r="I110" t="str">
            <v>0.6598</v>
          </cell>
          <cell r="J110" t="str">
            <v>0.6278</v>
          </cell>
          <cell r="K110" t="str">
            <v>0.6098</v>
          </cell>
          <cell r="L110" t="str">
            <v>0.6813</v>
          </cell>
          <cell r="M110" t="str">
            <v>0.648</v>
          </cell>
          <cell r="N110" t="str">
            <v>0.6449</v>
          </cell>
        </row>
        <row r="111">
          <cell r="A111" t="str">
            <v>113001004149</v>
          </cell>
          <cell r="B111" t="str">
            <v>INSTITUCION EDUCATIVA JUAN JOSE NIETO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528</v>
          </cell>
          <cell r="H111" t="str">
            <v>514</v>
          </cell>
          <cell r="I111" t="str">
            <v>0.6433</v>
          </cell>
          <cell r="J111" t="str">
            <v>0.6359</v>
          </cell>
          <cell r="K111" t="str">
            <v>0.6092</v>
          </cell>
          <cell r="L111" t="str">
            <v>0.6871</v>
          </cell>
          <cell r="M111" t="str">
            <v>0.6345</v>
          </cell>
          <cell r="N111" t="str">
            <v>0.6432</v>
          </cell>
        </row>
        <row r="112">
          <cell r="A112" t="str">
            <v>113001004289</v>
          </cell>
          <cell r="B112" t="str">
            <v>INSTITUCION EDUCATIVA SAN LUCAS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342</v>
          </cell>
          <cell r="H112" t="str">
            <v>334</v>
          </cell>
          <cell r="I112" t="str">
            <v>0.6566</v>
          </cell>
          <cell r="J112" t="str">
            <v>0.6309</v>
          </cell>
          <cell r="K112" t="str">
            <v>0.5985</v>
          </cell>
          <cell r="L112" t="str">
            <v>0.6896</v>
          </cell>
          <cell r="M112" t="str">
            <v>0.63</v>
          </cell>
          <cell r="N112" t="str">
            <v>0.6428</v>
          </cell>
        </row>
        <row r="113">
          <cell r="A113" t="str">
            <v>113001009281</v>
          </cell>
          <cell r="B113" t="str">
            <v>INSTITUCION EDUCATIVA VILLA ESTRELLA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243</v>
          </cell>
          <cell r="H113" t="str">
            <v>238</v>
          </cell>
          <cell r="I113" t="str">
            <v>0.6411</v>
          </cell>
          <cell r="J113" t="str">
            <v>0.6383</v>
          </cell>
          <cell r="K113" t="str">
            <v>0.606</v>
          </cell>
          <cell r="L113" t="str">
            <v>0.6847</v>
          </cell>
          <cell r="M113" t="str">
            <v>0.6226</v>
          </cell>
          <cell r="N113" t="str">
            <v>0.641</v>
          </cell>
        </row>
        <row r="114">
          <cell r="A114" t="str">
            <v>313001029981</v>
          </cell>
          <cell r="B114" t="str">
            <v>COLEGIO JOSÉ MARÍA GARCÍA TOLEDO - Sede Única</v>
          </cell>
          <cell r="C114" t="str">
            <v>Establecimiento</v>
          </cell>
          <cell r="D114" t="str">
            <v>CARTAGENA DE INDIAS (BOLIVAR)</v>
          </cell>
          <cell r="E114" t="str">
            <v>NO OFICIAL</v>
          </cell>
          <cell r="F114" t="str">
            <v>C</v>
          </cell>
          <cell r="G114" t="str">
            <v>57</v>
          </cell>
          <cell r="H114" t="str">
            <v>57</v>
          </cell>
          <cell r="I114" t="str">
            <v>0.6474</v>
          </cell>
          <cell r="J114" t="str">
            <v>0.648</v>
          </cell>
          <cell r="K114" t="str">
            <v>0.5819</v>
          </cell>
          <cell r="L114" t="str">
            <v>0.6743</v>
          </cell>
          <cell r="M114" t="str">
            <v>0.6687</v>
          </cell>
          <cell r="N114" t="str">
            <v>0.6403</v>
          </cell>
        </row>
        <row r="115">
          <cell r="A115" t="str">
            <v>113001001697</v>
          </cell>
          <cell r="B115" t="str">
            <v>INSTITUCION EDUCATIVA MANUELA BELTRAN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C</v>
          </cell>
          <cell r="G115" t="str">
            <v>280</v>
          </cell>
          <cell r="H115" t="str">
            <v>271</v>
          </cell>
          <cell r="I115" t="str">
            <v>0.6444</v>
          </cell>
          <cell r="J115" t="str">
            <v>0.6234</v>
          </cell>
          <cell r="K115" t="str">
            <v>0.5965</v>
          </cell>
          <cell r="L115" t="str">
            <v>0.6926</v>
          </cell>
          <cell r="M115" t="str">
            <v>0.634</v>
          </cell>
          <cell r="N115" t="str">
            <v>0.6388</v>
          </cell>
        </row>
        <row r="116">
          <cell r="A116" t="str">
            <v>113001030212</v>
          </cell>
          <cell r="B116" t="str">
            <v>INSTITUCION EDUCATIVA BICENTENARIO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299</v>
          </cell>
          <cell r="H116" t="str">
            <v>291</v>
          </cell>
          <cell r="I116" t="str">
            <v>0.6525</v>
          </cell>
          <cell r="J116" t="str">
            <v>0.6293</v>
          </cell>
          <cell r="K116" t="str">
            <v>0.603</v>
          </cell>
          <cell r="L116" t="str">
            <v>0.6767</v>
          </cell>
          <cell r="M116" t="str">
            <v>0.6149</v>
          </cell>
          <cell r="N116" t="str">
            <v>0.6384</v>
          </cell>
        </row>
        <row r="117">
          <cell r="A117" t="str">
            <v>113001002413</v>
          </cell>
          <cell r="B117" t="str">
            <v>INSTITUCION EDUCATIVA MADRE LAURA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360</v>
          </cell>
          <cell r="H117" t="str">
            <v>356</v>
          </cell>
          <cell r="I117" t="str">
            <v>0.6338</v>
          </cell>
          <cell r="J117" t="str">
            <v>0.6209</v>
          </cell>
          <cell r="K117" t="str">
            <v>0.5859</v>
          </cell>
          <cell r="L117" t="str">
            <v>0.6879</v>
          </cell>
          <cell r="M117" t="str">
            <v>0.663</v>
          </cell>
          <cell r="N117" t="str">
            <v>0.6345</v>
          </cell>
        </row>
        <row r="118">
          <cell r="A118" t="str">
            <v>313001800637</v>
          </cell>
          <cell r="B118" t="str">
            <v>COLEGIO SAN JOSE DE LOS CAMPANOS - Sede Única</v>
          </cell>
          <cell r="C118" t="str">
            <v>Establecimiento</v>
          </cell>
          <cell r="D118" t="str">
            <v>CARTAGENA DE INDIAS (BOLIVAR)</v>
          </cell>
          <cell r="E118" t="str">
            <v>NO OFICIAL</v>
          </cell>
          <cell r="F118" t="str">
            <v>C</v>
          </cell>
          <cell r="G118" t="str">
            <v>59</v>
          </cell>
          <cell r="H118" t="str">
            <v>57</v>
          </cell>
          <cell r="I118" t="str">
            <v>0.6301</v>
          </cell>
          <cell r="J118" t="str">
            <v>0.6175</v>
          </cell>
          <cell r="K118" t="str">
            <v>0.609</v>
          </cell>
          <cell r="L118" t="str">
            <v>0.6837</v>
          </cell>
          <cell r="M118" t="str">
            <v>0.6248</v>
          </cell>
          <cell r="N118" t="str">
            <v>0.6343</v>
          </cell>
        </row>
        <row r="119">
          <cell r="A119" t="str">
            <v>313001008381</v>
          </cell>
          <cell r="B119" t="str">
            <v>CENT. DE ENSEÑANZA HIJOS DE BOLIVAR - Sede Única</v>
          </cell>
          <cell r="C119" t="str">
            <v>Establecimiento</v>
          </cell>
          <cell r="D119" t="str">
            <v>CARTAGENA DE INDIAS (BOLIVAR)</v>
          </cell>
          <cell r="E119" t="str">
            <v>NO OFICIAL</v>
          </cell>
          <cell r="F119" t="str">
            <v>C</v>
          </cell>
          <cell r="G119" t="str">
            <v>29</v>
          </cell>
          <cell r="H119" t="str">
            <v>29</v>
          </cell>
          <cell r="I119" t="str">
            <v>0.6508</v>
          </cell>
          <cell r="J119" t="str">
            <v>0.6322</v>
          </cell>
          <cell r="K119" t="str">
            <v>0.5754</v>
          </cell>
          <cell r="L119" t="str">
            <v>0.6793</v>
          </cell>
          <cell r="M119" t="str">
            <v>0.6308</v>
          </cell>
          <cell r="N119" t="str">
            <v>0.6342</v>
          </cell>
        </row>
        <row r="120">
          <cell r="A120" t="str">
            <v>113001028469</v>
          </cell>
          <cell r="B120" t="str">
            <v>INSTITUCION EDUCATIVA RAFAEL NU?EZ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186</v>
          </cell>
          <cell r="H120" t="str">
            <v>180</v>
          </cell>
          <cell r="I120" t="str">
            <v>0.6332</v>
          </cell>
          <cell r="J120" t="str">
            <v>0.6069</v>
          </cell>
          <cell r="K120" t="str">
            <v>0.6023</v>
          </cell>
          <cell r="L120" t="str">
            <v>0.6923</v>
          </cell>
          <cell r="M120" t="str">
            <v>0.6179</v>
          </cell>
          <cell r="N120" t="str">
            <v>0.6325</v>
          </cell>
        </row>
        <row r="121">
          <cell r="A121" t="str">
            <v>213001007797</v>
          </cell>
          <cell r="B121" t="str">
            <v>INSTITUCION EDUCATIVA SAN JUAN DE DAMASCO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192</v>
          </cell>
          <cell r="H121" t="str">
            <v>189</v>
          </cell>
          <cell r="I121" t="str">
            <v>0.6265</v>
          </cell>
          <cell r="J121" t="str">
            <v>0.6141</v>
          </cell>
          <cell r="K121" t="str">
            <v>0.5943</v>
          </cell>
          <cell r="L121" t="str">
            <v>0.682</v>
          </cell>
          <cell r="M121" t="str">
            <v>0.6368</v>
          </cell>
          <cell r="N121" t="str">
            <v>0.6298</v>
          </cell>
        </row>
        <row r="122">
          <cell r="A122" t="str">
            <v>113001000259</v>
          </cell>
          <cell r="B122" t="str">
            <v>INSTITUCIÓN EDUCATIVA VALORES UNIDOS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C</v>
          </cell>
          <cell r="G122" t="str">
            <v>173</v>
          </cell>
          <cell r="H122" t="str">
            <v>170</v>
          </cell>
          <cell r="I122" t="str">
            <v>0.6076</v>
          </cell>
          <cell r="J122" t="str">
            <v>0.6313</v>
          </cell>
          <cell r="K122" t="str">
            <v>0.6044</v>
          </cell>
          <cell r="L122" t="str">
            <v>0.6789</v>
          </cell>
          <cell r="M122" t="str">
            <v>0.6187</v>
          </cell>
          <cell r="N122" t="str">
            <v>0.6296</v>
          </cell>
        </row>
        <row r="123">
          <cell r="A123" t="str">
            <v>113001000852</v>
          </cell>
          <cell r="B123" t="str">
            <v>INSTITUCION EDUCATIVA NUESTRA SRA DEL CARMEN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C</v>
          </cell>
          <cell r="G123" t="str">
            <v>666</v>
          </cell>
          <cell r="H123" t="str">
            <v>642</v>
          </cell>
          <cell r="I123" t="str">
            <v>0.6335</v>
          </cell>
          <cell r="J123" t="str">
            <v>0.6191</v>
          </cell>
          <cell r="K123" t="str">
            <v>0.5838</v>
          </cell>
          <cell r="L123" t="str">
            <v>0.6776</v>
          </cell>
          <cell r="M123" t="str">
            <v>0.6257</v>
          </cell>
          <cell r="N123" t="str">
            <v>0.6283</v>
          </cell>
        </row>
        <row r="124">
          <cell r="A124" t="str">
            <v>113001007857</v>
          </cell>
          <cell r="B124" t="str">
            <v>INSTITUCION EDUCATIVA LA LIBERTAD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C</v>
          </cell>
          <cell r="G124" t="str">
            <v>273</v>
          </cell>
          <cell r="H124" t="str">
            <v>268</v>
          </cell>
          <cell r="I124" t="str">
            <v>0.6393</v>
          </cell>
          <cell r="J124" t="str">
            <v>0.6182</v>
          </cell>
          <cell r="K124" t="str">
            <v>0.5772</v>
          </cell>
          <cell r="L124" t="str">
            <v>0.6751</v>
          </cell>
          <cell r="M124" t="str">
            <v>0.6338</v>
          </cell>
          <cell r="N124" t="str">
            <v>0.6279</v>
          </cell>
        </row>
        <row r="125">
          <cell r="A125" t="str">
            <v>213001007231</v>
          </cell>
          <cell r="B125" t="str">
            <v>INSTITUCION EDUCATIVA SAN FRANCISCO DE ASIS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C</v>
          </cell>
          <cell r="G125" t="str">
            <v>472</v>
          </cell>
          <cell r="H125" t="str">
            <v>465</v>
          </cell>
          <cell r="I125" t="str">
            <v>0.6365</v>
          </cell>
          <cell r="J125" t="str">
            <v>0.6204</v>
          </cell>
          <cell r="K125" t="str">
            <v>0.5788</v>
          </cell>
          <cell r="L125" t="str">
            <v>0.6708</v>
          </cell>
          <cell r="M125" t="str">
            <v>0.6223</v>
          </cell>
          <cell r="N125" t="str">
            <v>0.6263</v>
          </cell>
        </row>
        <row r="126">
          <cell r="A126" t="str">
            <v>313001004750</v>
          </cell>
          <cell r="B126" t="str">
            <v>INSTITUCION EDUCATIVA MADRE GABRIELA DE SAN MARTIN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C</v>
          </cell>
          <cell r="G126" t="str">
            <v>361</v>
          </cell>
          <cell r="H126" t="str">
            <v>357</v>
          </cell>
          <cell r="I126" t="str">
            <v>0.6232</v>
          </cell>
          <cell r="J126" t="str">
            <v>0.6235</v>
          </cell>
          <cell r="K126" t="str">
            <v>0.5807</v>
          </cell>
          <cell r="L126" t="str">
            <v>0.677</v>
          </cell>
          <cell r="M126" t="str">
            <v>0.6149</v>
          </cell>
          <cell r="N126" t="str">
            <v>0.6253</v>
          </cell>
        </row>
        <row r="127">
          <cell r="A127" t="str">
            <v>113001002626</v>
          </cell>
          <cell r="B127" t="str">
            <v>INSTITUCION EDUCATIVA OLGA GONZALEZ ARRAUT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C</v>
          </cell>
          <cell r="G127" t="str">
            <v>202</v>
          </cell>
          <cell r="H127" t="str">
            <v>196</v>
          </cell>
          <cell r="I127" t="str">
            <v>0.6206</v>
          </cell>
          <cell r="J127" t="str">
            <v>0.6122</v>
          </cell>
          <cell r="K127" t="str">
            <v>0.5963</v>
          </cell>
          <cell r="L127" t="str">
            <v>0.6736</v>
          </cell>
          <cell r="M127" t="str">
            <v>0.6189</v>
          </cell>
          <cell r="N127" t="str">
            <v>0.6251</v>
          </cell>
        </row>
        <row r="128">
          <cell r="A128" t="str">
            <v>113001002812</v>
          </cell>
          <cell r="B128" t="str">
            <v>INSTITUCION EDUCATIVA MARIA REINA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C</v>
          </cell>
          <cell r="G128" t="str">
            <v>302</v>
          </cell>
          <cell r="H128" t="str">
            <v>298</v>
          </cell>
          <cell r="I128" t="str">
            <v>0.6179</v>
          </cell>
          <cell r="J128" t="str">
            <v>0.614</v>
          </cell>
          <cell r="K128" t="str">
            <v>0.5734</v>
          </cell>
          <cell r="L128" t="str">
            <v>0.6751</v>
          </cell>
          <cell r="M128" t="str">
            <v>0.6257</v>
          </cell>
          <cell r="N128" t="str">
            <v>0.6205</v>
          </cell>
        </row>
        <row r="129">
          <cell r="A129" t="str">
            <v>313001008411</v>
          </cell>
          <cell r="B129" t="str">
            <v>INSTITUCION EDUCATIVA FE Y ALEGRIA EL PROGRESO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208</v>
          </cell>
          <cell r="H129" t="str">
            <v>207</v>
          </cell>
          <cell r="I129" t="str">
            <v>0.6447</v>
          </cell>
          <cell r="J129" t="str">
            <v>0.6068</v>
          </cell>
          <cell r="K129" t="str">
            <v>0.5722</v>
          </cell>
          <cell r="L129" t="str">
            <v>0.6565</v>
          </cell>
          <cell r="M129" t="str">
            <v>0.6191</v>
          </cell>
          <cell r="N129" t="str">
            <v>0.62</v>
          </cell>
        </row>
        <row r="130">
          <cell r="A130" t="str">
            <v>113001000879</v>
          </cell>
          <cell r="B130" t="str">
            <v>INSTITUCION EDUCATIVA SANTA MARIA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484</v>
          </cell>
          <cell r="H130" t="str">
            <v>477</v>
          </cell>
          <cell r="I130" t="str">
            <v>0.6316</v>
          </cell>
          <cell r="J130" t="str">
            <v>0.6003</v>
          </cell>
          <cell r="K130" t="str">
            <v>0.5775</v>
          </cell>
          <cell r="L130" t="str">
            <v>0.6677</v>
          </cell>
          <cell r="M130" t="str">
            <v>0.6269</v>
          </cell>
          <cell r="N130" t="str">
            <v>0.6199</v>
          </cell>
        </row>
        <row r="131">
          <cell r="A131" t="str">
            <v>113001000321</v>
          </cell>
          <cell r="B131" t="str">
            <v>INSTITUCION EDUCATIVA LUIS C GALAN SARMIENTO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277</v>
          </cell>
          <cell r="H131" t="str">
            <v>274</v>
          </cell>
          <cell r="I131" t="str">
            <v>0.6288</v>
          </cell>
          <cell r="J131" t="str">
            <v>0.6159</v>
          </cell>
          <cell r="K131" t="str">
            <v>0.5758</v>
          </cell>
          <cell r="L131" t="str">
            <v>0.664</v>
          </cell>
          <cell r="M131" t="str">
            <v>0.6043</v>
          </cell>
          <cell r="N131" t="str">
            <v>0.6198</v>
          </cell>
        </row>
        <row r="132">
          <cell r="A132" t="str">
            <v>213001009048</v>
          </cell>
          <cell r="B132" t="str">
            <v>INSTITUCION EDUCATIVA TECNICA DE PASACABALLOS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309</v>
          </cell>
          <cell r="H132" t="str">
            <v>303</v>
          </cell>
          <cell r="I132" t="str">
            <v>0.6112</v>
          </cell>
          <cell r="J132" t="str">
            <v>0.6154</v>
          </cell>
          <cell r="K132" t="str">
            <v>0.5737</v>
          </cell>
          <cell r="L132" t="str">
            <v>0.6552</v>
          </cell>
          <cell r="M132" t="str">
            <v>0.6341</v>
          </cell>
          <cell r="N132" t="str">
            <v>0.6154</v>
          </cell>
        </row>
        <row r="133">
          <cell r="A133" t="str">
            <v>313001028639</v>
          </cell>
          <cell r="B133" t="str">
            <v>INST. CENTRAL DE COLOMBIA PARA ADULTOS  (513001004018) - Sede Única</v>
          </cell>
          <cell r="C133" t="str">
            <v>Establecimiento</v>
          </cell>
          <cell r="D133" t="str">
            <v>CARTAGENA DE INDIAS (BOLIVAR)</v>
          </cell>
          <cell r="E133" t="str">
            <v>NO OFICIAL</v>
          </cell>
          <cell r="F133" t="str">
            <v>D</v>
          </cell>
          <cell r="G133" t="str">
            <v>199</v>
          </cell>
          <cell r="H133" t="str">
            <v>187</v>
          </cell>
          <cell r="I133" t="str">
            <v>0.5896</v>
          </cell>
          <cell r="J133" t="str">
            <v>0.5855</v>
          </cell>
          <cell r="K133" t="str">
            <v>0.5963</v>
          </cell>
          <cell r="L133" t="str">
            <v>0.6746</v>
          </cell>
          <cell r="M133" t="str">
            <v>0.6491</v>
          </cell>
          <cell r="N133" t="str">
            <v>0.6144</v>
          </cell>
        </row>
        <row r="134">
          <cell r="A134" t="str">
            <v>113001005374</v>
          </cell>
          <cell r="B134" t="str">
            <v>INSTITUCION EDUCATIVA ANTONIA SANTOS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306</v>
          </cell>
          <cell r="H134" t="str">
            <v>298</v>
          </cell>
          <cell r="I134" t="str">
            <v>0.6148</v>
          </cell>
          <cell r="J134" t="str">
            <v>0.6092</v>
          </cell>
          <cell r="K134" t="str">
            <v>0.5719</v>
          </cell>
          <cell r="L134" t="str">
            <v>0.6544</v>
          </cell>
          <cell r="M134" t="str">
            <v>0.6282</v>
          </cell>
          <cell r="N134" t="str">
            <v>0.6138</v>
          </cell>
        </row>
        <row r="135">
          <cell r="A135" t="str">
            <v>413001027126</v>
          </cell>
          <cell r="B135" t="str">
            <v>INSTITUTO NUEVA LUZ DE ESPERANZA - Sede Única</v>
          </cell>
          <cell r="C135" t="str">
            <v>Establecimiento</v>
          </cell>
          <cell r="D135" t="str">
            <v>CARTAGENA DE INDIAS (BOLIVAR)</v>
          </cell>
          <cell r="E135" t="str">
            <v>NO OFICIAL</v>
          </cell>
          <cell r="F135" t="str">
            <v>D</v>
          </cell>
          <cell r="G135" t="str">
            <v>15</v>
          </cell>
          <cell r="H135" t="str">
            <v>14</v>
          </cell>
          <cell r="I135" t="str">
            <v>0.6333</v>
          </cell>
          <cell r="J135" t="str">
            <v>0.6424</v>
          </cell>
          <cell r="K135" t="str">
            <v>0.5505</v>
          </cell>
          <cell r="L135" t="str">
            <v>0.6305</v>
          </cell>
          <cell r="M135" t="str">
            <v>0.597</v>
          </cell>
          <cell r="N135" t="str">
            <v>0.6128</v>
          </cell>
        </row>
        <row r="136">
          <cell r="A136" t="str">
            <v>313001012868</v>
          </cell>
          <cell r="B136" t="str">
            <v>CORPORACION TECNICA INSTITUTO ROCHY - Sede Única</v>
          </cell>
          <cell r="C136" t="str">
            <v>Establecimiento</v>
          </cell>
          <cell r="D136" t="str">
            <v>CARTAGENA DE INDIAS (BOLIVAR)</v>
          </cell>
          <cell r="E136" t="str">
            <v>NO OFICIAL</v>
          </cell>
          <cell r="F136" t="str">
            <v>D</v>
          </cell>
          <cell r="G136" t="str">
            <v>61</v>
          </cell>
          <cell r="H136" t="str">
            <v>61</v>
          </cell>
          <cell r="I136" t="str">
            <v>0.6142</v>
          </cell>
          <cell r="J136" t="str">
            <v>0.6144</v>
          </cell>
          <cell r="K136" t="str">
            <v>0.567</v>
          </cell>
          <cell r="L136" t="str">
            <v>0.6523</v>
          </cell>
          <cell r="M136" t="str">
            <v>0.6184</v>
          </cell>
          <cell r="N136" t="str">
            <v>0.6125</v>
          </cell>
        </row>
        <row r="137">
          <cell r="A137" t="str">
            <v>313001013783</v>
          </cell>
          <cell r="B137" t="str">
            <v>CONC. ESCOLAR BERNARDO FOERGEN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93</v>
          </cell>
          <cell r="H137" t="str">
            <v>91</v>
          </cell>
          <cell r="I137" t="str">
            <v>0.623</v>
          </cell>
          <cell r="J137" t="str">
            <v>0.6095</v>
          </cell>
          <cell r="K137" t="str">
            <v>0.5652</v>
          </cell>
          <cell r="L137" t="str">
            <v>0.6507</v>
          </cell>
          <cell r="M137" t="str">
            <v>0.5938</v>
          </cell>
          <cell r="N137" t="str">
            <v>0.6107</v>
          </cell>
        </row>
        <row r="138">
          <cell r="A138" t="str">
            <v>113001001727</v>
          </cell>
          <cell r="B138" t="str">
            <v>INSTITUCION EDUCATIVA REPUBLICA DEL LIBANO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258</v>
          </cell>
          <cell r="H138" t="str">
            <v>253</v>
          </cell>
          <cell r="I138" t="str">
            <v>0.6257</v>
          </cell>
          <cell r="J138" t="str">
            <v>0.6187</v>
          </cell>
          <cell r="K138" t="str">
            <v>0.5717</v>
          </cell>
          <cell r="L138" t="str">
            <v>0.6337</v>
          </cell>
          <cell r="M138" t="str">
            <v>0.5898</v>
          </cell>
          <cell r="N138" t="str">
            <v>0.6107</v>
          </cell>
        </row>
        <row r="139">
          <cell r="A139" t="str">
            <v>113001800019</v>
          </cell>
          <cell r="B139" t="str">
            <v>INSTITUCION EDUCATIVA FUNDACION PIES DESCALZOS VILLAS DE ARANJUEZ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19</v>
          </cell>
          <cell r="H139" t="str">
            <v>18</v>
          </cell>
          <cell r="I139" t="str">
            <v>0.6124</v>
          </cell>
          <cell r="J139" t="str">
            <v>0.609</v>
          </cell>
          <cell r="K139" t="str">
            <v>0.5737</v>
          </cell>
          <cell r="L139" t="str">
            <v>0.6414</v>
          </cell>
          <cell r="M139" t="str">
            <v>0.6087</v>
          </cell>
          <cell r="N139" t="str">
            <v>0.6091</v>
          </cell>
        </row>
        <row r="140">
          <cell r="A140" t="str">
            <v>313001008933</v>
          </cell>
          <cell r="B140" t="str">
            <v>INST. COLOMBO HOLANDES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77</v>
          </cell>
          <cell r="H140" t="str">
            <v>76</v>
          </cell>
          <cell r="I140" t="str">
            <v>0.6097</v>
          </cell>
          <cell r="J140" t="str">
            <v>0.6042</v>
          </cell>
          <cell r="K140" t="str">
            <v>0.5687</v>
          </cell>
          <cell r="L140" t="str">
            <v>0.6523</v>
          </cell>
          <cell r="M140" t="str">
            <v>0.6047</v>
          </cell>
          <cell r="N140" t="str">
            <v>0.6084</v>
          </cell>
        </row>
        <row r="141">
          <cell r="A141" t="str">
            <v>113001004254</v>
          </cell>
          <cell r="B141" t="str">
            <v>INSTITUCION EDUCATIVA FULGENCIO LEQUERICA  VELEZ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220</v>
          </cell>
          <cell r="H141" t="str">
            <v>216</v>
          </cell>
          <cell r="I141" t="str">
            <v>0.6219</v>
          </cell>
          <cell r="J141" t="str">
            <v>0.5993</v>
          </cell>
          <cell r="K141" t="str">
            <v>0.5627</v>
          </cell>
          <cell r="L141" t="str">
            <v>0.6428</v>
          </cell>
          <cell r="M141" t="str">
            <v>0.5954</v>
          </cell>
          <cell r="N141" t="str">
            <v>0.6058</v>
          </cell>
        </row>
        <row r="142">
          <cell r="A142" t="str">
            <v>213001002809</v>
          </cell>
          <cell r="B142" t="str">
            <v>INSTITUCION EDUCATIVA DE BAYUNCA - Sede Única</v>
          </cell>
          <cell r="C142" t="str">
            <v>Establecimiento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574</v>
          </cell>
          <cell r="H142" t="str">
            <v>568</v>
          </cell>
          <cell r="I142" t="str">
            <v>0.6056</v>
          </cell>
          <cell r="J142" t="str">
            <v>0.6072</v>
          </cell>
          <cell r="K142" t="str">
            <v>0.561</v>
          </cell>
          <cell r="L142" t="str">
            <v>0.6532</v>
          </cell>
          <cell r="M142" t="str">
            <v>0.5928</v>
          </cell>
          <cell r="N142" t="str">
            <v>0.6057</v>
          </cell>
        </row>
        <row r="143">
          <cell r="A143" t="str">
            <v>113001001581</v>
          </cell>
          <cell r="B143" t="str">
            <v>INSTITUCION EDUCATIVA DE FREDONIA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211</v>
          </cell>
          <cell r="H143" t="str">
            <v>208</v>
          </cell>
          <cell r="I143" t="str">
            <v>0.5951</v>
          </cell>
          <cell r="J143" t="str">
            <v>0.6107</v>
          </cell>
          <cell r="K143" t="str">
            <v>0.5686</v>
          </cell>
          <cell r="L143" t="str">
            <v>0.6387</v>
          </cell>
          <cell r="M143" t="str">
            <v>0.5853</v>
          </cell>
          <cell r="N143" t="str">
            <v>0.6019</v>
          </cell>
        </row>
        <row r="144">
          <cell r="A144" t="str">
            <v>113001020969</v>
          </cell>
          <cell r="B144" t="str">
            <v>INSTITUCION EDUCATIVA FRANCISCO DE PAULA SANTANDER - Sede Única</v>
          </cell>
          <cell r="C144" t="str">
            <v>Establecimiento</v>
          </cell>
          <cell r="D144" t="str">
            <v>CARTAGENA DE INDIAS (BOLIVAR)</v>
          </cell>
          <cell r="E144" t="str">
            <v>OFICIAL</v>
          </cell>
          <cell r="F144" t="str">
            <v>D</v>
          </cell>
          <cell r="G144" t="str">
            <v>171</v>
          </cell>
          <cell r="H144" t="str">
            <v>169</v>
          </cell>
          <cell r="I144" t="str">
            <v>0.6017</v>
          </cell>
          <cell r="J144" t="str">
            <v>0.59</v>
          </cell>
          <cell r="K144" t="str">
            <v>0.5667</v>
          </cell>
          <cell r="L144" t="str">
            <v>0.6376</v>
          </cell>
          <cell r="M144" t="str">
            <v>0.5886</v>
          </cell>
          <cell r="N144" t="str">
            <v>0.5982</v>
          </cell>
        </row>
        <row r="145">
          <cell r="A145" t="str">
            <v>113001001492</v>
          </cell>
          <cell r="B145" t="str">
            <v>INSTITUCION EDUCATIVA LICEO DE BOLIVAR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283</v>
          </cell>
          <cell r="H145" t="str">
            <v>273</v>
          </cell>
          <cell r="I145" t="str">
            <v>0.5898</v>
          </cell>
          <cell r="J145" t="str">
            <v>0.5975</v>
          </cell>
          <cell r="K145" t="str">
            <v>0.5476</v>
          </cell>
          <cell r="L145" t="str">
            <v>0.6444</v>
          </cell>
          <cell r="M145" t="str">
            <v>0.6028</v>
          </cell>
          <cell r="N145" t="str">
            <v>0.5954</v>
          </cell>
        </row>
        <row r="146">
          <cell r="A146" t="str">
            <v>313001029868</v>
          </cell>
          <cell r="B146" t="str">
            <v>INSTITUTO EDUCATIVO TECNOCIENCIAS REGIÓN CARIBE - Sede Única</v>
          </cell>
          <cell r="C146" t="str">
            <v>Establecimiento</v>
          </cell>
          <cell r="D146" t="str">
            <v>CARTAGENA DE INDIAS (BOLIVAR)</v>
          </cell>
          <cell r="E146" t="str">
            <v>NO OFICIAL</v>
          </cell>
          <cell r="F146" t="str">
            <v>D</v>
          </cell>
          <cell r="G146" t="str">
            <v>119</v>
          </cell>
          <cell r="H146" t="str">
            <v>110</v>
          </cell>
          <cell r="I146" t="str">
            <v>0.5673</v>
          </cell>
          <cell r="J146" t="str">
            <v>0.5773</v>
          </cell>
          <cell r="K146" t="str">
            <v>0.5618</v>
          </cell>
          <cell r="L146" t="str">
            <v>0.662</v>
          </cell>
          <cell r="M146" t="str">
            <v>0.6119</v>
          </cell>
          <cell r="N146" t="str">
            <v>0.5936</v>
          </cell>
        </row>
        <row r="147">
          <cell r="A147" t="str">
            <v>113001800123</v>
          </cell>
          <cell r="B147" t="str">
            <v>INSTITUCION EDUCATIVA GABRIEL GARCIA MARQUEZ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343</v>
          </cell>
          <cell r="H147" t="str">
            <v>338</v>
          </cell>
          <cell r="I147" t="str">
            <v>0.5829</v>
          </cell>
          <cell r="J147" t="str">
            <v>0.5825</v>
          </cell>
          <cell r="K147" t="str">
            <v>0.5537</v>
          </cell>
          <cell r="L147" t="str">
            <v>0.6474</v>
          </cell>
          <cell r="M147" t="str">
            <v>0.5887</v>
          </cell>
          <cell r="N147" t="str">
            <v>0.5914</v>
          </cell>
        </row>
        <row r="148">
          <cell r="A148" t="str">
            <v>113001800990</v>
          </cell>
          <cell r="B148" t="str">
            <v>INSTITUCION EDUCATIVA POLITECNICO DEL POZON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131</v>
          </cell>
          <cell r="H148" t="str">
            <v>126</v>
          </cell>
          <cell r="I148" t="str">
            <v>0.5703</v>
          </cell>
          <cell r="J148" t="str">
            <v>0.577</v>
          </cell>
          <cell r="K148" t="str">
            <v>0.5729</v>
          </cell>
          <cell r="L148" t="str">
            <v>0.6432</v>
          </cell>
          <cell r="M148" t="str">
            <v>0.5955</v>
          </cell>
          <cell r="N148" t="str">
            <v>0.5912</v>
          </cell>
        </row>
        <row r="149">
          <cell r="A149" t="str">
            <v>113001800263</v>
          </cell>
          <cell r="B149" t="str">
            <v>INSTITUCION EDUCATIVA EL SALVADOR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824</v>
          </cell>
          <cell r="H149" t="str">
            <v>800</v>
          </cell>
          <cell r="I149" t="str">
            <v>0.5888</v>
          </cell>
          <cell r="J149" t="str">
            <v>0.5858</v>
          </cell>
          <cell r="K149" t="str">
            <v>0.5538</v>
          </cell>
          <cell r="L149" t="str">
            <v>0.6424</v>
          </cell>
          <cell r="M149" t="str">
            <v>0.5737</v>
          </cell>
          <cell r="N149" t="str">
            <v>0.5912</v>
          </cell>
        </row>
        <row r="150">
          <cell r="A150" t="str">
            <v>113001800263</v>
          </cell>
          <cell r="B150" t="str">
            <v>INSTITUCION EDUCATIVA EL SALVADOR - INSTITUCION EDUCATIVA EL SALVADOR - SEDE PRINCIPAL</v>
          </cell>
          <cell r="C150" t="str">
            <v>Sede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217</v>
          </cell>
          <cell r="H150" t="str">
            <v>213</v>
          </cell>
          <cell r="I150" t="str">
            <v>0.5974</v>
          </cell>
          <cell r="J150" t="str">
            <v>0.5826</v>
          </cell>
          <cell r="K150" t="str">
            <v>0.5431</v>
          </cell>
          <cell r="L150" t="str">
            <v>0.6392</v>
          </cell>
          <cell r="M150" t="str">
            <v>0.571</v>
          </cell>
          <cell r="N150" t="str">
            <v>0.5891</v>
          </cell>
        </row>
        <row r="151">
          <cell r="A151" t="str">
            <v>113001800328</v>
          </cell>
          <cell r="B151" t="str">
            <v>INSTITUCION EDUCATIVA EL SALVADOR - SEDE SAN JOSE</v>
          </cell>
          <cell r="C151" t="str">
            <v>Sede</v>
          </cell>
          <cell r="D151" t="str">
            <v>CARTAGENA DE INDIAS (BOLIVAR)</v>
          </cell>
          <cell r="E151" t="str">
            <v>OFICIAL</v>
          </cell>
          <cell r="F151" t="str">
            <v>C</v>
          </cell>
          <cell r="G151" t="str">
            <v>262</v>
          </cell>
          <cell r="H151" t="str">
            <v>259</v>
          </cell>
          <cell r="I151" t="str">
            <v>0.6431</v>
          </cell>
          <cell r="J151" t="str">
            <v>0.6307</v>
          </cell>
          <cell r="K151" t="str">
            <v>0.6052</v>
          </cell>
          <cell r="L151" t="str">
            <v>0.6939</v>
          </cell>
          <cell r="M151" t="str">
            <v>0.6177</v>
          </cell>
          <cell r="N151" t="str">
            <v>0.6413</v>
          </cell>
        </row>
        <row r="152">
          <cell r="A152" t="str">
            <v>113001800280</v>
          </cell>
          <cell r="B152" t="str">
            <v>INSTITUCION EDUCATIVA EL SALVADOR - SEDE HENEQUEN</v>
          </cell>
          <cell r="C152" t="str">
            <v>Sede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56</v>
          </cell>
          <cell r="H152" t="str">
            <v>51</v>
          </cell>
          <cell r="I152" t="str">
            <v>0.5568</v>
          </cell>
          <cell r="J152" t="str">
            <v>0.5582</v>
          </cell>
          <cell r="K152" t="str">
            <v>0.5493</v>
          </cell>
          <cell r="L152" t="str">
            <v>0.606</v>
          </cell>
          <cell r="M152" t="str">
            <v>0.5517</v>
          </cell>
          <cell r="N152" t="str">
            <v>0.5663</v>
          </cell>
        </row>
        <row r="153">
          <cell r="A153" t="str">
            <v>113001800344</v>
          </cell>
          <cell r="B153" t="str">
            <v>INSTITUCION EDUCATIVA EL SALVADOR - SEDE LAS COLINAS</v>
          </cell>
          <cell r="C153" t="str">
            <v>Sede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57</v>
          </cell>
          <cell r="H153" t="str">
            <v>55</v>
          </cell>
          <cell r="I153" t="str">
            <v>0.5501</v>
          </cell>
          <cell r="J153" t="str">
            <v>0.5606</v>
          </cell>
          <cell r="K153" t="str">
            <v>0.5298</v>
          </cell>
          <cell r="L153" t="str">
            <v>0.6233</v>
          </cell>
          <cell r="M153" t="str">
            <v>0.5674</v>
          </cell>
          <cell r="N153" t="str">
            <v>0.5661</v>
          </cell>
        </row>
        <row r="154">
          <cell r="A154" t="str">
            <v>113001800352</v>
          </cell>
          <cell r="B154" t="str">
            <v>INSTITUCION EDUCATIVA EL SALVADOR - SEDE SAN NICOLAS</v>
          </cell>
          <cell r="C154" t="str">
            <v>Sede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111</v>
          </cell>
          <cell r="H154" t="str">
            <v>109</v>
          </cell>
          <cell r="I154" t="str">
            <v>0.5441</v>
          </cell>
          <cell r="J154" t="str">
            <v>0.5659</v>
          </cell>
          <cell r="K154" t="str">
            <v>0.5361</v>
          </cell>
          <cell r="L154" t="str">
            <v>0.6224</v>
          </cell>
          <cell r="M154" t="str">
            <v>0.5517</v>
          </cell>
          <cell r="N154" t="str">
            <v>0.5659</v>
          </cell>
        </row>
        <row r="155">
          <cell r="A155" t="str">
            <v>113001800301</v>
          </cell>
          <cell r="B155" t="str">
            <v>INSTITUCION EDUCATIVA EL SALVADOR - SEDE LOS ROBLES</v>
          </cell>
          <cell r="C155" t="str">
            <v>Sede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90</v>
          </cell>
          <cell r="H155" t="str">
            <v>84</v>
          </cell>
          <cell r="I155" t="str">
            <v>0.5051</v>
          </cell>
          <cell r="J155" t="str">
            <v>0.5409</v>
          </cell>
          <cell r="K155" t="str">
            <v>0.4879</v>
          </cell>
          <cell r="L155" t="str">
            <v>0.5695</v>
          </cell>
          <cell r="M155" t="str">
            <v>0.5072</v>
          </cell>
          <cell r="N155" t="str">
            <v>0.5244</v>
          </cell>
        </row>
        <row r="156">
          <cell r="A156" t="str">
            <v>113001800361</v>
          </cell>
          <cell r="B156" t="str">
            <v>INSTITUCION EDUCATIVA EL SALVADOR - SEDE NAVAS MEISEL</v>
          </cell>
          <cell r="C156" t="str">
            <v>Sede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31</v>
          </cell>
          <cell r="H156" t="str">
            <v>29</v>
          </cell>
          <cell r="I156" t="str">
            <v>0.5405</v>
          </cell>
          <cell r="J156" t="str">
            <v>0.5226</v>
          </cell>
          <cell r="K156" t="str">
            <v>0.4982</v>
          </cell>
          <cell r="L156" t="str">
            <v>0.5777</v>
          </cell>
          <cell r="M156" t="str">
            <v>0.5452</v>
          </cell>
          <cell r="N156" t="str">
            <v>0.5356</v>
          </cell>
        </row>
        <row r="157">
          <cell r="A157" t="str">
            <v>213001009056</v>
          </cell>
          <cell r="B157" t="str">
            <v>INSTITUCION EDUCATIVA NUESTRA SEÑORA DEL BUEN AIRE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164</v>
          </cell>
          <cell r="H157" t="str">
            <v>161</v>
          </cell>
          <cell r="I157" t="str">
            <v>0.5977</v>
          </cell>
          <cell r="J157" t="str">
            <v>0.5906</v>
          </cell>
          <cell r="K157" t="str">
            <v>0.5546</v>
          </cell>
          <cell r="L157" t="str">
            <v>0.6272</v>
          </cell>
          <cell r="M157" t="str">
            <v>0.5649</v>
          </cell>
          <cell r="N157" t="str">
            <v>0.5904</v>
          </cell>
        </row>
        <row r="158">
          <cell r="A158" t="str">
            <v>113001001450</v>
          </cell>
          <cell r="B158" t="str">
            <v>INSTITUCION ETNOEDUCATIVA PEDRO ROMERO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213</v>
          </cell>
          <cell r="H158" t="str">
            <v>205</v>
          </cell>
          <cell r="I158" t="str">
            <v>0.6007</v>
          </cell>
          <cell r="J158" t="str">
            <v>0.5797</v>
          </cell>
          <cell r="K158" t="str">
            <v>0.5512</v>
          </cell>
          <cell r="L158" t="str">
            <v>0.6299</v>
          </cell>
          <cell r="M158" t="str">
            <v>0.5848</v>
          </cell>
          <cell r="N158" t="str">
            <v>0.59</v>
          </cell>
        </row>
        <row r="159">
          <cell r="A159" t="str">
            <v>313001000118</v>
          </cell>
          <cell r="B159" t="str">
            <v>INSTITUCION ETNOEDUCATIVA PEDRO ROMERO - SEDE NTRA. SRA. LA VICTORIA</v>
          </cell>
          <cell r="C159" t="str">
            <v>Sede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38</v>
          </cell>
          <cell r="H159" t="str">
            <v>34</v>
          </cell>
          <cell r="I159" t="str">
            <v>0.53</v>
          </cell>
          <cell r="J159" t="str">
            <v>0.5225</v>
          </cell>
          <cell r="K159" t="str">
            <v>0.4829</v>
          </cell>
          <cell r="L159" t="str">
            <v>0.5517</v>
          </cell>
          <cell r="M159" t="str">
            <v>0.5178</v>
          </cell>
          <cell r="N159" t="str">
            <v>0.5215</v>
          </cell>
        </row>
        <row r="160">
          <cell r="A160" t="str">
            <v>113001001450</v>
          </cell>
          <cell r="B160" t="str">
            <v>INSTITUCION ETNOEDUCATIVA PEDRO ROMERO - INSTITUCION ETNOEDUCATIVA PEDRO ROMERO</v>
          </cell>
          <cell r="C160" t="str">
            <v>Sede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175</v>
          </cell>
          <cell r="H160" t="str">
            <v>171</v>
          </cell>
          <cell r="I160" t="str">
            <v>0.6138</v>
          </cell>
          <cell r="J160" t="str">
            <v>0.5926</v>
          </cell>
          <cell r="K160" t="str">
            <v>0.5654</v>
          </cell>
          <cell r="L160" t="str">
            <v>0.6465</v>
          </cell>
          <cell r="M160" t="str">
            <v>0.598</v>
          </cell>
          <cell r="N160" t="str">
            <v>0.604</v>
          </cell>
        </row>
        <row r="161">
          <cell r="A161" t="str">
            <v>113001008284</v>
          </cell>
          <cell r="B161" t="str">
            <v>INSTITUCION EDUCATIVA SAN FELIPE NERI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151</v>
          </cell>
          <cell r="H161" t="str">
            <v>145</v>
          </cell>
          <cell r="I161" t="str">
            <v>0.5928</v>
          </cell>
          <cell r="J161" t="str">
            <v>0.5817</v>
          </cell>
          <cell r="K161" t="str">
            <v>0.5444</v>
          </cell>
          <cell r="L161" t="str">
            <v>0.6359</v>
          </cell>
          <cell r="M161" t="str">
            <v>0.6043</v>
          </cell>
          <cell r="N161" t="str">
            <v>0.5899</v>
          </cell>
        </row>
        <row r="162">
          <cell r="A162" t="str">
            <v>313001012744</v>
          </cell>
          <cell r="B162" t="str">
            <v>INSTITUTO  SKINNER II   (ANT.-JARD. INF. SKINNER II) - Sede Única</v>
          </cell>
          <cell r="C162" t="str">
            <v>Establecimiento</v>
          </cell>
          <cell r="D162" t="str">
            <v>CARTAGENA DE INDIAS (BOLIVAR)</v>
          </cell>
          <cell r="E162" t="str">
            <v>NO OFICIAL</v>
          </cell>
          <cell r="F162" t="str">
            <v>D</v>
          </cell>
          <cell r="G162" t="str">
            <v>126</v>
          </cell>
          <cell r="H162" t="str">
            <v>125</v>
          </cell>
          <cell r="I162" t="str">
            <v>0.6016</v>
          </cell>
          <cell r="J162" t="str">
            <v>0.5752</v>
          </cell>
          <cell r="K162" t="str">
            <v>0.5539</v>
          </cell>
          <cell r="L162" t="str">
            <v>0.6265</v>
          </cell>
          <cell r="M162" t="str">
            <v>0.5976</v>
          </cell>
          <cell r="N162" t="str">
            <v>0.5899</v>
          </cell>
        </row>
        <row r="163">
          <cell r="A163" t="str">
            <v>113001028421</v>
          </cell>
          <cell r="B163" t="str">
            <v>INSTITUCION EDUCATIVA 14 DE FEBRERO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312</v>
          </cell>
          <cell r="H163" t="str">
            <v>305</v>
          </cell>
          <cell r="I163" t="str">
            <v>0.5871</v>
          </cell>
          <cell r="J163" t="str">
            <v>0.5927</v>
          </cell>
          <cell r="K163" t="str">
            <v>0.5443</v>
          </cell>
          <cell r="L163" t="str">
            <v>0.6289</v>
          </cell>
          <cell r="M163" t="str">
            <v>0.6022</v>
          </cell>
          <cell r="N163" t="str">
            <v>0.5893</v>
          </cell>
        </row>
        <row r="164">
          <cell r="A164" t="str">
            <v>113001030085</v>
          </cell>
          <cell r="B164" t="str">
            <v>INSTITUCION EDUCATIVA MANDELA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306</v>
          </cell>
          <cell r="H164" t="str">
            <v>298</v>
          </cell>
          <cell r="I164" t="str">
            <v>0.5861</v>
          </cell>
          <cell r="J164" t="str">
            <v>0.5782</v>
          </cell>
          <cell r="K164" t="str">
            <v>0.5373</v>
          </cell>
          <cell r="L164" t="str">
            <v>0.6309</v>
          </cell>
          <cell r="M164" t="str">
            <v>0.6076</v>
          </cell>
          <cell r="N164" t="str">
            <v>0.585</v>
          </cell>
        </row>
        <row r="165">
          <cell r="A165" t="str">
            <v>113001007199</v>
          </cell>
          <cell r="B165" t="str">
            <v>INSTITUCION EDUCATIVA FE Y ALEGRIA LAS AMERICAS - Sede Única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441</v>
          </cell>
          <cell r="H165" t="str">
            <v>420</v>
          </cell>
          <cell r="I165" t="str">
            <v>0.5817</v>
          </cell>
          <cell r="J165" t="str">
            <v>0.5807</v>
          </cell>
          <cell r="K165" t="str">
            <v>0.5517</v>
          </cell>
          <cell r="L165" t="str">
            <v>0.6231</v>
          </cell>
          <cell r="M165" t="str">
            <v>0.5934</v>
          </cell>
          <cell r="N165" t="str">
            <v>0.585</v>
          </cell>
        </row>
        <row r="166">
          <cell r="A166" t="str">
            <v>113001029095</v>
          </cell>
          <cell r="B166" t="str">
            <v>INSTITUCION EDUCATIVA FOCO ROJO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263</v>
          </cell>
          <cell r="H166" t="str">
            <v>254</v>
          </cell>
          <cell r="I166" t="str">
            <v>0.5772</v>
          </cell>
          <cell r="J166" t="str">
            <v>0.5801</v>
          </cell>
          <cell r="K166" t="str">
            <v>0.5488</v>
          </cell>
          <cell r="L166" t="str">
            <v>0.6279</v>
          </cell>
          <cell r="M166" t="str">
            <v>0.5865</v>
          </cell>
          <cell r="N166" t="str">
            <v>0.5837</v>
          </cell>
        </row>
        <row r="167">
          <cell r="A167" t="str">
            <v>213001002949</v>
          </cell>
          <cell r="B167" t="str">
            <v>INSTITUCION EDUCATIVA SAN JOSE CA?O DEL ORO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92</v>
          </cell>
          <cell r="H167" t="str">
            <v>91</v>
          </cell>
          <cell r="I167" t="str">
            <v>0.5938</v>
          </cell>
          <cell r="J167" t="str">
            <v>0.5746</v>
          </cell>
          <cell r="K167" t="str">
            <v>0.5265</v>
          </cell>
          <cell r="L167" t="str">
            <v>0.6355</v>
          </cell>
          <cell r="M167" t="str">
            <v>0.597</v>
          </cell>
          <cell r="N167" t="str">
            <v>0.5837</v>
          </cell>
        </row>
        <row r="168">
          <cell r="A168" t="str">
            <v>113001002120</v>
          </cell>
          <cell r="B168" t="str">
            <v>INSTITUCION EDUCATIVA HIJOS DE MARIA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336</v>
          </cell>
          <cell r="H168" t="str">
            <v>324</v>
          </cell>
          <cell r="I168" t="str">
            <v>0.5882</v>
          </cell>
          <cell r="J168" t="str">
            <v>0.5655</v>
          </cell>
          <cell r="K168" t="str">
            <v>0.5424</v>
          </cell>
          <cell r="L168" t="str">
            <v>0.6249</v>
          </cell>
          <cell r="M168" t="str">
            <v>0.5832</v>
          </cell>
          <cell r="N168" t="str">
            <v>0.5805</v>
          </cell>
        </row>
        <row r="169">
          <cell r="A169" t="str">
            <v>213001001306</v>
          </cell>
          <cell r="B169" t="str">
            <v>INSTITUCION EDUCATIVA DE PONTEZUELA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105</v>
          </cell>
          <cell r="H169" t="str">
            <v>105</v>
          </cell>
          <cell r="I169" t="str">
            <v>0.5772</v>
          </cell>
          <cell r="J169" t="str">
            <v>0.5774</v>
          </cell>
          <cell r="K169" t="str">
            <v>0.5471</v>
          </cell>
          <cell r="L169" t="str">
            <v>0.6237</v>
          </cell>
          <cell r="M169" t="str">
            <v>0.5609</v>
          </cell>
          <cell r="N169" t="str">
            <v>0.5798</v>
          </cell>
        </row>
        <row r="170">
          <cell r="A170" t="str">
            <v>113001012427</v>
          </cell>
          <cell r="B170" t="str">
            <v>INSTITUCION EDUCATIVA MANUELA VERGARA DE CURI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258</v>
          </cell>
          <cell r="H170" t="str">
            <v>250</v>
          </cell>
          <cell r="I170" t="str">
            <v>0.5895</v>
          </cell>
          <cell r="J170" t="str">
            <v>0.5749</v>
          </cell>
          <cell r="K170" t="str">
            <v>0.5324</v>
          </cell>
          <cell r="L170" t="str">
            <v>0.6232</v>
          </cell>
          <cell r="M170" t="str">
            <v>0.5739</v>
          </cell>
          <cell r="N170" t="str">
            <v>0.5795</v>
          </cell>
        </row>
        <row r="171">
          <cell r="A171" t="str">
            <v>113001008276</v>
          </cell>
          <cell r="B171" t="str">
            <v>INSTITUCION EDUCATIVA PLAYAS DE ACAPULCO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167</v>
          </cell>
          <cell r="H171" t="str">
            <v>153</v>
          </cell>
          <cell r="I171" t="str">
            <v>0.5804</v>
          </cell>
          <cell r="J171" t="str">
            <v>0.5628</v>
          </cell>
          <cell r="K171" t="str">
            <v>0.5506</v>
          </cell>
          <cell r="L171" t="str">
            <v>0.6256</v>
          </cell>
          <cell r="M171" t="str">
            <v>0.5724</v>
          </cell>
          <cell r="N171" t="str">
            <v>0.5792</v>
          </cell>
        </row>
        <row r="172">
          <cell r="A172" t="str">
            <v>113001001816</v>
          </cell>
          <cell r="B172" t="str">
            <v>INSTITUCION EDUCATIVA JOSE DE LA VEGA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608</v>
          </cell>
          <cell r="H172" t="str">
            <v>587</v>
          </cell>
          <cell r="I172" t="str">
            <v>0.5779</v>
          </cell>
          <cell r="J172" t="str">
            <v>0.5682</v>
          </cell>
          <cell r="K172" t="str">
            <v>0.5253</v>
          </cell>
          <cell r="L172" t="str">
            <v>0.6217</v>
          </cell>
          <cell r="M172" t="str">
            <v>0.581</v>
          </cell>
          <cell r="N172" t="str">
            <v>0.5739</v>
          </cell>
        </row>
        <row r="173">
          <cell r="A173" t="str">
            <v>413001013176</v>
          </cell>
          <cell r="B173" t="str">
            <v>FUNDACION EDUCATIVA INSTITUTO ECOLÓGICO BARBACOAS - Sede Única</v>
          </cell>
          <cell r="C173" t="str">
            <v>Establecimiento</v>
          </cell>
          <cell r="D173" t="str">
            <v>CARTAGENA DE INDIAS (BOLIVAR)</v>
          </cell>
          <cell r="E173" t="str">
            <v>NO OFICIAL</v>
          </cell>
          <cell r="F173" t="str">
            <v>D</v>
          </cell>
          <cell r="G173" t="str">
            <v>102</v>
          </cell>
          <cell r="H173" t="str">
            <v>101</v>
          </cell>
          <cell r="I173" t="str">
            <v>0.5693</v>
          </cell>
          <cell r="J173" t="str">
            <v>0.57</v>
          </cell>
          <cell r="K173" t="str">
            <v>0.5354</v>
          </cell>
          <cell r="L173" t="str">
            <v>0.6061</v>
          </cell>
          <cell r="M173" t="str">
            <v>0.6108</v>
          </cell>
          <cell r="N173" t="str">
            <v>0.5733</v>
          </cell>
        </row>
        <row r="174">
          <cell r="A174" t="str">
            <v>113001003126</v>
          </cell>
          <cell r="B174" t="str">
            <v>INSTITUCION EDUCATIVA FERNANDO DE LA VEGA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96</v>
          </cell>
          <cell r="H174" t="str">
            <v>95</v>
          </cell>
          <cell r="I174" t="str">
            <v>0.5715</v>
          </cell>
          <cell r="J174" t="str">
            <v>0.5723</v>
          </cell>
          <cell r="K174" t="str">
            <v>0.5224</v>
          </cell>
          <cell r="L174" t="str">
            <v>0.6069</v>
          </cell>
          <cell r="M174" t="str">
            <v>0.6032</v>
          </cell>
          <cell r="N174" t="str">
            <v>0.571</v>
          </cell>
        </row>
        <row r="175">
          <cell r="A175" t="str">
            <v>213001007533</v>
          </cell>
          <cell r="B175" t="str">
            <v>INSTITUCION EDUCATIVA NUEVA ESPERANZA ARROYO GRANDE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131</v>
          </cell>
          <cell r="H175" t="str">
            <v>130</v>
          </cell>
          <cell r="I175" t="str">
            <v>0.5558</v>
          </cell>
          <cell r="J175" t="str">
            <v>0.5585</v>
          </cell>
          <cell r="K175" t="str">
            <v>0.5525</v>
          </cell>
          <cell r="L175" t="str">
            <v>0.6166</v>
          </cell>
          <cell r="M175" t="str">
            <v>0.5597</v>
          </cell>
          <cell r="N175" t="str">
            <v>0.57</v>
          </cell>
        </row>
        <row r="176">
          <cell r="A176" t="str">
            <v>313001005225</v>
          </cell>
          <cell r="B176" t="str">
            <v>INSTITUCION EDUCATIVA JOSE MARIA CORDOBA DE PASACABALLOS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133</v>
          </cell>
          <cell r="H176" t="str">
            <v>127</v>
          </cell>
          <cell r="I176" t="str">
            <v>0.5742</v>
          </cell>
          <cell r="J176" t="str">
            <v>0.5692</v>
          </cell>
          <cell r="K176" t="str">
            <v>0.5335</v>
          </cell>
          <cell r="L176" t="str">
            <v>0.6032</v>
          </cell>
          <cell r="M176" t="str">
            <v>0.5686</v>
          </cell>
          <cell r="N176" t="str">
            <v>0.5699</v>
          </cell>
        </row>
        <row r="177">
          <cell r="A177" t="str">
            <v>213001002531</v>
          </cell>
          <cell r="B177" t="str">
            <v>INSTITUCION EDUCATIVA MANZANILLO DEL MAR - Sede Única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51</v>
          </cell>
          <cell r="H177" t="str">
            <v>50</v>
          </cell>
          <cell r="I177" t="str">
            <v>0.5572</v>
          </cell>
          <cell r="J177" t="str">
            <v>0.5848</v>
          </cell>
          <cell r="K177" t="str">
            <v>0.5435</v>
          </cell>
          <cell r="L177" t="str">
            <v>0.5966</v>
          </cell>
          <cell r="M177" t="str">
            <v>0.5613</v>
          </cell>
          <cell r="N177" t="str">
            <v>0.5698</v>
          </cell>
        </row>
        <row r="178">
          <cell r="A178" t="str">
            <v>113001002138</v>
          </cell>
          <cell r="B178" t="str">
            <v>INSTITUCION EDUCATIVA NUESTRA SRA DEL PERPETUO SOCORRO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238</v>
          </cell>
          <cell r="H178" t="str">
            <v>232</v>
          </cell>
          <cell r="I178" t="str">
            <v>0.5676</v>
          </cell>
          <cell r="J178" t="str">
            <v>0.5565</v>
          </cell>
          <cell r="K178" t="str">
            <v>0.5409</v>
          </cell>
          <cell r="L178" t="str">
            <v>0.6096</v>
          </cell>
          <cell r="M178" t="str">
            <v>0.5735</v>
          </cell>
          <cell r="N178" t="str">
            <v>0.569</v>
          </cell>
        </row>
        <row r="179">
          <cell r="A179" t="str">
            <v>113001000429</v>
          </cell>
          <cell r="B179" t="str">
            <v>INSTITUCION EDUCATIVA SALIM BECHARA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231</v>
          </cell>
          <cell r="H179" t="str">
            <v>218</v>
          </cell>
          <cell r="I179" t="str">
            <v>0.5604</v>
          </cell>
          <cell r="J179" t="str">
            <v>0.5601</v>
          </cell>
          <cell r="K179" t="str">
            <v>0.5313</v>
          </cell>
          <cell r="L179" t="str">
            <v>0.626</v>
          </cell>
          <cell r="M179" t="str">
            <v>0.5617</v>
          </cell>
          <cell r="N179" t="str">
            <v>0.5689</v>
          </cell>
        </row>
        <row r="180">
          <cell r="A180" t="str">
            <v>313001029931</v>
          </cell>
          <cell r="B180" t="str">
            <v>COLEGIO MANOS CREATIVAS - Sede Única</v>
          </cell>
          <cell r="C180" t="str">
            <v>Establecimiento</v>
          </cell>
          <cell r="D180" t="str">
            <v>CARTAGENA DE INDIAS (BOLIVAR)</v>
          </cell>
          <cell r="E180" t="str">
            <v>NO OFICIAL</v>
          </cell>
          <cell r="F180" t="str">
            <v>D</v>
          </cell>
          <cell r="G180" t="str">
            <v>32</v>
          </cell>
          <cell r="H180" t="str">
            <v>32</v>
          </cell>
          <cell r="I180" t="str">
            <v>0.5793</v>
          </cell>
          <cell r="J180" t="str">
            <v>0.5601</v>
          </cell>
          <cell r="K180" t="str">
            <v>0.5257</v>
          </cell>
          <cell r="L180" t="str">
            <v>0.5983</v>
          </cell>
          <cell r="M180" t="str">
            <v>0.5946</v>
          </cell>
          <cell r="N180" t="str">
            <v>0.5681</v>
          </cell>
        </row>
        <row r="181">
          <cell r="A181" t="str">
            <v>113001005544</v>
          </cell>
          <cell r="B181" t="str">
            <v>INSTITUCION EDUCATIVA ANTONIO NARIÑO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216</v>
          </cell>
          <cell r="H181" t="str">
            <v>208</v>
          </cell>
          <cell r="I181" t="str">
            <v>0.5594</v>
          </cell>
          <cell r="J181" t="str">
            <v>0.5523</v>
          </cell>
          <cell r="K181" t="str">
            <v>0.5319</v>
          </cell>
          <cell r="L181" t="str">
            <v>0.6154</v>
          </cell>
          <cell r="M181" t="str">
            <v>0.5723</v>
          </cell>
          <cell r="N181" t="str">
            <v>0.5653</v>
          </cell>
        </row>
        <row r="182">
          <cell r="A182" t="str">
            <v>313001029116</v>
          </cell>
          <cell r="B182" t="str">
            <v>INSTITUCION EDUC COMUNITARIA LIRIO DE LOS VALLES - Sede Única</v>
          </cell>
          <cell r="C182" t="str">
            <v>Establecimiento</v>
          </cell>
          <cell r="D182" t="str">
            <v>CARTAGENA DE INDIAS (BOLIVAR)</v>
          </cell>
          <cell r="E182" t="str">
            <v>NO OFICIAL</v>
          </cell>
          <cell r="F182" t="str">
            <v>D</v>
          </cell>
          <cell r="G182" t="str">
            <v>48</v>
          </cell>
          <cell r="H182" t="str">
            <v>47</v>
          </cell>
          <cell r="I182" t="str">
            <v>0.555</v>
          </cell>
          <cell r="J182" t="str">
            <v>0.5708</v>
          </cell>
          <cell r="K182" t="str">
            <v>0.5305</v>
          </cell>
          <cell r="L182" t="str">
            <v>0.6127</v>
          </cell>
          <cell r="M182" t="str">
            <v>0.5394</v>
          </cell>
          <cell r="N182" t="str">
            <v>0.5651</v>
          </cell>
        </row>
        <row r="183">
          <cell r="A183" t="str">
            <v>213001000091</v>
          </cell>
          <cell r="B183" t="str">
            <v>INSTITUCION EDUCATIVA DE ISLA FUERTE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42</v>
          </cell>
          <cell r="H183" t="str">
            <v>42</v>
          </cell>
          <cell r="I183" t="str">
            <v>0.58</v>
          </cell>
          <cell r="J183" t="str">
            <v>0.5503</v>
          </cell>
          <cell r="K183" t="str">
            <v>0.5147</v>
          </cell>
          <cell r="L183" t="str">
            <v>0.6128</v>
          </cell>
          <cell r="M183" t="str">
            <v>0.5715</v>
          </cell>
          <cell r="N183" t="str">
            <v>0.565</v>
          </cell>
        </row>
        <row r="184">
          <cell r="A184" t="str">
            <v>413001004703</v>
          </cell>
          <cell r="B184" t="str">
            <v>INSTITUCION EDUCATIVA DE LA BOQUILLA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331</v>
          </cell>
          <cell r="H184" t="str">
            <v>324</v>
          </cell>
          <cell r="I184" t="str">
            <v>0.5517</v>
          </cell>
          <cell r="J184" t="str">
            <v>0.5602</v>
          </cell>
          <cell r="K184" t="str">
            <v>0.5248</v>
          </cell>
          <cell r="L184" t="str">
            <v>0.6098</v>
          </cell>
          <cell r="M184" t="str">
            <v>0.593</v>
          </cell>
          <cell r="N184" t="str">
            <v>0.564</v>
          </cell>
        </row>
        <row r="185">
          <cell r="A185" t="str">
            <v>313001028829</v>
          </cell>
          <cell r="B185" t="str">
            <v>FUNDACION INSTITUCION EDUCATIVA FUNASER - Sede Única</v>
          </cell>
          <cell r="C185" t="str">
            <v>Establecimiento</v>
          </cell>
          <cell r="D185" t="str">
            <v>CARTAGENA DE INDIAS (BOLIVAR)</v>
          </cell>
          <cell r="E185" t="str">
            <v>NO OFICIAL</v>
          </cell>
          <cell r="F185" t="str">
            <v>D</v>
          </cell>
          <cell r="G185" t="str">
            <v>59</v>
          </cell>
          <cell r="H185" t="str">
            <v>56</v>
          </cell>
          <cell r="I185" t="str">
            <v>0.5274</v>
          </cell>
          <cell r="J185" t="str">
            <v>0.5472</v>
          </cell>
          <cell r="K185" t="str">
            <v>0.5532</v>
          </cell>
          <cell r="L185" t="str">
            <v>0.6161</v>
          </cell>
          <cell r="M185" t="str">
            <v>0.5501</v>
          </cell>
          <cell r="N185" t="str">
            <v>0.5601</v>
          </cell>
        </row>
        <row r="186">
          <cell r="A186" t="str">
            <v>313001029396</v>
          </cell>
          <cell r="B186" t="str">
            <v>INSTITUCION EDUCATIVA CLEMENTE MANUEL ZABAL - Sede Única</v>
          </cell>
          <cell r="C186" t="str">
            <v>Establecimiento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493</v>
          </cell>
          <cell r="H186" t="str">
            <v>479</v>
          </cell>
          <cell r="I186" t="str">
            <v>0.5543</v>
          </cell>
          <cell r="J186" t="str">
            <v>0.5563</v>
          </cell>
          <cell r="K186" t="str">
            <v>0.5178</v>
          </cell>
          <cell r="L186" t="str">
            <v>0.5979</v>
          </cell>
          <cell r="M186" t="str">
            <v>0.5624</v>
          </cell>
          <cell r="N186" t="str">
            <v>0.557</v>
          </cell>
        </row>
        <row r="187">
          <cell r="A187" t="str">
            <v>113001000739</v>
          </cell>
          <cell r="B187" t="str">
            <v>INSTITUCION EDUCATIVA ANA MARIA VELEZ DE TRUJILLO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236</v>
          </cell>
          <cell r="H187" t="str">
            <v>221</v>
          </cell>
          <cell r="I187" t="str">
            <v>0.5544</v>
          </cell>
          <cell r="J187" t="str">
            <v>0.5519</v>
          </cell>
          <cell r="K187" t="str">
            <v>0.5096</v>
          </cell>
          <cell r="L187" t="str">
            <v>0.5981</v>
          </cell>
          <cell r="M187" t="str">
            <v>0.5629</v>
          </cell>
          <cell r="N187" t="str">
            <v>0.5542</v>
          </cell>
        </row>
        <row r="188">
          <cell r="A188" t="str">
            <v>313001013431</v>
          </cell>
          <cell r="B188" t="str">
            <v>CORP INST PROGRESO SOCIAL (ANTES INST. MIXTO LOS PAYASITOS - Sede Única</v>
          </cell>
          <cell r="C188" t="str">
            <v>Establecimiento</v>
          </cell>
          <cell r="D188" t="str">
            <v>CARTAGENA DE INDIAS (BOLIVAR)</v>
          </cell>
          <cell r="E188" t="str">
            <v>NO OFICIAL</v>
          </cell>
          <cell r="F188" t="str">
            <v>D</v>
          </cell>
          <cell r="G188" t="str">
            <v>70</v>
          </cell>
          <cell r="H188" t="str">
            <v>69</v>
          </cell>
          <cell r="I188" t="str">
            <v>0.5352</v>
          </cell>
          <cell r="J188" t="str">
            <v>0.5438</v>
          </cell>
          <cell r="K188" t="str">
            <v>0.5151</v>
          </cell>
          <cell r="L188" t="str">
            <v>0.6146</v>
          </cell>
          <cell r="M188" t="str">
            <v>0.5773</v>
          </cell>
          <cell r="N188" t="str">
            <v>0.5541</v>
          </cell>
        </row>
        <row r="189">
          <cell r="A189" t="str">
            <v>113001000160</v>
          </cell>
          <cell r="B189" t="str">
            <v>INSTITUCION EDUCATIVA CORAZON DE MARIA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198</v>
          </cell>
          <cell r="H189" t="str">
            <v>189</v>
          </cell>
          <cell r="I189" t="str">
            <v>0.5435</v>
          </cell>
          <cell r="J189" t="str">
            <v>0.5561</v>
          </cell>
          <cell r="K189" t="str">
            <v>0.5063</v>
          </cell>
          <cell r="L189" t="str">
            <v>0.5966</v>
          </cell>
          <cell r="M189" t="str">
            <v>0.5665</v>
          </cell>
          <cell r="N189" t="str">
            <v>0.5519</v>
          </cell>
        </row>
        <row r="190">
          <cell r="A190" t="str">
            <v>213001001292</v>
          </cell>
          <cell r="B190" t="str">
            <v>INSTITUCION ETNOEDUCATIVA DE SANTA ANA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135</v>
          </cell>
          <cell r="H190" t="str">
            <v>135</v>
          </cell>
          <cell r="I190" t="str">
            <v>0.5393</v>
          </cell>
          <cell r="J190" t="str">
            <v>0.5475</v>
          </cell>
          <cell r="K190" t="str">
            <v>0.5038</v>
          </cell>
          <cell r="L190" t="str">
            <v>0.6011</v>
          </cell>
          <cell r="M190" t="str">
            <v>0.5826</v>
          </cell>
          <cell r="N190" t="str">
            <v>0.5506</v>
          </cell>
        </row>
        <row r="191">
          <cell r="A191" t="str">
            <v>213001000075</v>
          </cell>
          <cell r="B191" t="str">
            <v>INSTITUCION EDUCATIVA PUERTO REY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75</v>
          </cell>
          <cell r="H191" t="str">
            <v>74</v>
          </cell>
          <cell r="I191" t="str">
            <v>0.5363</v>
          </cell>
          <cell r="J191" t="str">
            <v>0.5287</v>
          </cell>
          <cell r="K191" t="str">
            <v>0.5116</v>
          </cell>
          <cell r="L191" t="str">
            <v>0.5912</v>
          </cell>
          <cell r="M191" t="str">
            <v>0.5301</v>
          </cell>
          <cell r="N191" t="str">
            <v>0.541</v>
          </cell>
        </row>
        <row r="192">
          <cell r="A192" t="str">
            <v>213001001942</v>
          </cell>
          <cell r="B192" t="str">
            <v>INSTITUCION EDUCATIVA LUIS FELIPE CABRERA DE BARU - Sede Única</v>
          </cell>
          <cell r="C192" t="str">
            <v>Establecimiento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128</v>
          </cell>
          <cell r="H192" t="str">
            <v>127</v>
          </cell>
          <cell r="I192" t="str">
            <v>0.5102</v>
          </cell>
          <cell r="J192" t="str">
            <v>0.541</v>
          </cell>
          <cell r="K192" t="str">
            <v>0.5155</v>
          </cell>
          <cell r="L192" t="str">
            <v>0.5904</v>
          </cell>
          <cell r="M192" t="str">
            <v>0.5571</v>
          </cell>
          <cell r="N192" t="str">
            <v>0.5406</v>
          </cell>
        </row>
        <row r="193">
          <cell r="A193" t="str">
            <v>213001027020</v>
          </cell>
          <cell r="B193" t="str">
            <v>INSTITUCION EDUCATIVA DOMINGO BENKOS BIOHO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185</v>
          </cell>
          <cell r="H193" t="str">
            <v>181</v>
          </cell>
          <cell r="I193" t="str">
            <v>0.5212</v>
          </cell>
          <cell r="J193" t="str">
            <v>0.5484</v>
          </cell>
          <cell r="K193" t="str">
            <v>0.5005</v>
          </cell>
          <cell r="L193" t="str">
            <v>0.5793</v>
          </cell>
          <cell r="M193" t="str">
            <v>0.5492</v>
          </cell>
          <cell r="N193" t="str">
            <v>0.5383</v>
          </cell>
        </row>
        <row r="194">
          <cell r="A194" t="str">
            <v>313001013571</v>
          </cell>
          <cell r="B194" t="str">
            <v>CENT. EDUC. Y COMUNITARIO NELSON MANDELA - Sede Única</v>
          </cell>
          <cell r="C194" t="str">
            <v>Establecimiento</v>
          </cell>
          <cell r="D194" t="str">
            <v>CARTAGENA DE INDIAS (BOLIVAR)</v>
          </cell>
          <cell r="E194" t="str">
            <v>NO OFICIAL</v>
          </cell>
          <cell r="F194" t="str">
            <v>D</v>
          </cell>
          <cell r="G194" t="str">
            <v>10</v>
          </cell>
          <cell r="H194" t="str">
            <v>9</v>
          </cell>
          <cell r="I194" t="str">
            <v>0.5371</v>
          </cell>
          <cell r="J194" t="str">
            <v>0.5442</v>
          </cell>
          <cell r="K194" t="str">
            <v>0.493</v>
          </cell>
          <cell r="L194" t="str">
            <v>0.5636</v>
          </cell>
          <cell r="M194" t="str">
            <v>0.5204</v>
          </cell>
          <cell r="N194" t="str">
            <v>0.5334</v>
          </cell>
        </row>
        <row r="195">
          <cell r="A195" t="str">
            <v>113001000143</v>
          </cell>
          <cell r="B195" t="str">
            <v>INSTITUCION EDUCATIVA ARROYO DE PIEDRA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149</v>
          </cell>
          <cell r="H195" t="str">
            <v>147</v>
          </cell>
          <cell r="I195" t="str">
            <v>0.5179</v>
          </cell>
          <cell r="J195" t="str">
            <v>0.5353</v>
          </cell>
          <cell r="K195" t="str">
            <v>0.4933</v>
          </cell>
          <cell r="L195" t="str">
            <v>0.5757</v>
          </cell>
          <cell r="M195" t="str">
            <v>0.5476</v>
          </cell>
          <cell r="N195" t="str">
            <v>0.5318</v>
          </cell>
        </row>
        <row r="196">
          <cell r="A196" t="str">
            <v>213001000083</v>
          </cell>
          <cell r="B196" t="str">
            <v>INSTITUCION EDUCATIVA ARROYO DE PIEDRA - SEDE DE PUNTA CANOA</v>
          </cell>
          <cell r="C196" t="str">
            <v>Sede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52</v>
          </cell>
          <cell r="H196" t="str">
            <v>52</v>
          </cell>
          <cell r="I196" t="str">
            <v>0.5853</v>
          </cell>
          <cell r="J196" t="str">
            <v>0.6006</v>
          </cell>
          <cell r="K196" t="str">
            <v>0.5467</v>
          </cell>
          <cell r="L196" t="str">
            <v>0.6199</v>
          </cell>
          <cell r="M196" t="str">
            <v>0.5827</v>
          </cell>
          <cell r="N196" t="str">
            <v>0.5877</v>
          </cell>
        </row>
        <row r="197">
          <cell r="A197" t="str">
            <v>113001029851</v>
          </cell>
          <cell r="B197" t="str">
            <v>INSTITUCION EDUCATIVA JORGE ARTEL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234</v>
          </cell>
          <cell r="H197" t="str">
            <v>220</v>
          </cell>
          <cell r="I197" t="str">
            <v>0.5193</v>
          </cell>
          <cell r="J197" t="str">
            <v>0.5236</v>
          </cell>
          <cell r="K197" t="str">
            <v>0.4961</v>
          </cell>
          <cell r="L197" t="str">
            <v>0.5683</v>
          </cell>
          <cell r="M197" t="str">
            <v>0.5275</v>
          </cell>
          <cell r="N197" t="str">
            <v>0.5269</v>
          </cell>
        </row>
        <row r="198">
          <cell r="A198" t="str">
            <v>213001001900</v>
          </cell>
          <cell r="B198" t="str">
            <v>INSTITUCION EDUCATIVA DE ARARCA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33</v>
          </cell>
          <cell r="H198" t="str">
            <v>31</v>
          </cell>
          <cell r="I198" t="str">
            <v>0.5194</v>
          </cell>
          <cell r="J198" t="str">
            <v>0.4931</v>
          </cell>
          <cell r="K198" t="str">
            <v>0.5033</v>
          </cell>
          <cell r="L198" t="str">
            <v>0.5561</v>
          </cell>
          <cell r="M198" t="str">
            <v>0.5478</v>
          </cell>
          <cell r="N198" t="str">
            <v>0.5203</v>
          </cell>
        </row>
        <row r="199">
          <cell r="A199" t="str">
            <v>213001001632</v>
          </cell>
          <cell r="B199" t="str">
            <v>INSTITUCION EDUCATIVA DE LETICIA - Sede Única</v>
          </cell>
          <cell r="C199" t="str">
            <v>Establecimiento</v>
          </cell>
          <cell r="D199" t="str">
            <v>CARTAGENA DE INDIAS (BOLIVAR)</v>
          </cell>
          <cell r="E199" t="str">
            <v>OFICIAL</v>
          </cell>
          <cell r="F199" t="str">
            <v>D</v>
          </cell>
          <cell r="G199" t="str">
            <v>38</v>
          </cell>
          <cell r="H199" t="str">
            <v>36</v>
          </cell>
          <cell r="I199" t="str">
            <v>0.5204</v>
          </cell>
          <cell r="J199" t="str">
            <v>0.5162</v>
          </cell>
          <cell r="K199" t="str">
            <v>0.4694</v>
          </cell>
          <cell r="L199" t="str">
            <v>0.5683</v>
          </cell>
          <cell r="M199" t="str">
            <v>0.5378</v>
          </cell>
          <cell r="N199" t="str">
            <v>0.52</v>
          </cell>
        </row>
        <row r="200">
          <cell r="A200" t="str">
            <v>113001006711</v>
          </cell>
          <cell r="B200" t="str">
            <v>INSTITUCION EDUCATIVA OMAIRA SANCHEZ GARZON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89</v>
          </cell>
          <cell r="H200" t="str">
            <v>83</v>
          </cell>
          <cell r="I200" t="str">
            <v>0.4874</v>
          </cell>
          <cell r="J200" t="str">
            <v>0.5271</v>
          </cell>
          <cell r="K200" t="str">
            <v>0.4763</v>
          </cell>
          <cell r="L200" t="str">
            <v>0.5553</v>
          </cell>
          <cell r="M200" t="str">
            <v>0.5528</v>
          </cell>
          <cell r="N200" t="str">
            <v>0.5147</v>
          </cell>
        </row>
        <row r="201">
          <cell r="A201" t="str">
            <v>213001000059</v>
          </cell>
          <cell r="B201" t="str">
            <v>INSTITUCION EDUCATIVA ISLAS DEL ROSARIO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36</v>
          </cell>
          <cell r="H201" t="str">
            <v>36</v>
          </cell>
          <cell r="I201" t="str">
            <v>0.4709</v>
          </cell>
          <cell r="J201" t="str">
            <v>0.5165</v>
          </cell>
          <cell r="K201" t="str">
            <v>0.4682</v>
          </cell>
          <cell r="L201" t="str">
            <v>0.5554</v>
          </cell>
          <cell r="M201" t="str">
            <v>0.536</v>
          </cell>
          <cell r="N201" t="str">
            <v>0.5053</v>
          </cell>
        </row>
        <row r="202">
          <cell r="A202" t="str">
            <v>213001001250</v>
          </cell>
          <cell r="B202" t="str">
            <v>INSTITUCION EDUCATIVA DE TIERRA BOMBA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144</v>
          </cell>
          <cell r="H202" t="str">
            <v>141</v>
          </cell>
          <cell r="I202" t="str">
            <v>0.4803</v>
          </cell>
          <cell r="J202" t="str">
            <v>0.5141</v>
          </cell>
          <cell r="K202" t="str">
            <v>0.4711</v>
          </cell>
          <cell r="L202" t="str">
            <v>0.5453</v>
          </cell>
          <cell r="M202" t="str">
            <v>0.5369</v>
          </cell>
          <cell r="N202" t="str">
            <v>0.5053</v>
          </cell>
        </row>
        <row r="203">
          <cell r="A203" t="str">
            <v>213001007401</v>
          </cell>
          <cell r="B203" t="str">
            <v>INSTITUCION EDUCATIVA SANTA CRUZ DEL ISLOTE - Sede Única</v>
          </cell>
          <cell r="C203" t="str">
            <v>Establecimiento</v>
          </cell>
          <cell r="D203" t="str">
            <v>CARTAGENA DE INDIAS (BOLIVAR)</v>
          </cell>
          <cell r="E203" t="str">
            <v>OFICIAL</v>
          </cell>
          <cell r="F203" t="str">
            <v>D</v>
          </cell>
          <cell r="G203" t="str">
            <v>29</v>
          </cell>
          <cell r="H203" t="str">
            <v>29</v>
          </cell>
          <cell r="I203" t="str">
            <v>0.4594</v>
          </cell>
          <cell r="J203" t="str">
            <v>0.5302</v>
          </cell>
          <cell r="K203" t="str">
            <v>0.464</v>
          </cell>
          <cell r="L203" t="str">
            <v>0.5384</v>
          </cell>
          <cell r="M203" t="str">
            <v>0.5214</v>
          </cell>
          <cell r="N203" t="str">
            <v>0.4998</v>
          </cell>
        </row>
      </sheetData>
      <sheetData sheetId="6"/>
      <sheetData sheetId="7">
        <row r="2">
          <cell r="A2">
            <v>313001013651</v>
          </cell>
          <cell r="B2" t="str">
            <v>COLEGIO INTEGRAL DEL NORTE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62</v>
          </cell>
          <cell r="H2" t="str">
            <v>62</v>
          </cell>
          <cell r="I2" t="str">
            <v>0.92</v>
          </cell>
          <cell r="J2" t="str">
            <v>0.8967</v>
          </cell>
          <cell r="K2" t="str">
            <v>0.9002</v>
          </cell>
          <cell r="L2" t="str">
            <v>0.9007</v>
          </cell>
          <cell r="M2" t="str">
            <v>0.927</v>
          </cell>
          <cell r="N2" t="str">
            <v>0.9061</v>
          </cell>
        </row>
        <row r="3">
          <cell r="A3">
            <v>313001012515</v>
          </cell>
          <cell r="B3" t="str">
            <v>CORPORACION EDUCATIVA LA SAGRADA FAMILIA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90</v>
          </cell>
          <cell r="H3" t="str">
            <v>90</v>
          </cell>
          <cell r="I3" t="str">
            <v>0.9144</v>
          </cell>
          <cell r="J3" t="str">
            <v>0.8841</v>
          </cell>
          <cell r="K3" t="str">
            <v>0.8745</v>
          </cell>
          <cell r="L3" t="str">
            <v>0.8919</v>
          </cell>
          <cell r="M3" t="str">
            <v>0.9213</v>
          </cell>
          <cell r="N3" t="str">
            <v>0.8935</v>
          </cell>
        </row>
        <row r="4">
          <cell r="A4">
            <v>313001006485</v>
          </cell>
          <cell r="B4" t="str">
            <v>CORPORACION EDUCATIVA COLEGIO ALTER ALTERIS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98</v>
          </cell>
          <cell r="H4" t="str">
            <v>98</v>
          </cell>
          <cell r="I4" t="str">
            <v>0.8957</v>
          </cell>
          <cell r="J4" t="str">
            <v>0.8623</v>
          </cell>
          <cell r="K4" t="str">
            <v>0.8742</v>
          </cell>
          <cell r="L4" t="str">
            <v>0.8872</v>
          </cell>
          <cell r="M4" t="str">
            <v>0.9253</v>
          </cell>
          <cell r="N4" t="str">
            <v>0.8833</v>
          </cell>
        </row>
        <row r="5">
          <cell r="A5">
            <v>313001007058</v>
          </cell>
          <cell r="B5" t="str">
            <v>CENTRO DE EDUCACION EL RECREO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74</v>
          </cell>
          <cell r="H5" t="str">
            <v>74</v>
          </cell>
          <cell r="I5" t="str">
            <v>0.9044</v>
          </cell>
          <cell r="J5" t="str">
            <v>0.8693</v>
          </cell>
          <cell r="K5" t="str">
            <v>0.8678</v>
          </cell>
          <cell r="L5" t="str">
            <v>0.8844</v>
          </cell>
          <cell r="M5" t="str">
            <v>0.901</v>
          </cell>
          <cell r="N5" t="str">
            <v>0.883</v>
          </cell>
        </row>
        <row r="6">
          <cell r="A6">
            <v>313001003931</v>
          </cell>
          <cell r="B6" t="str">
            <v>COLEGIO JORGE WASHINGTON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120</v>
          </cell>
          <cell r="H6" t="str">
            <v>120</v>
          </cell>
          <cell r="I6" t="str">
            <v>0.8915</v>
          </cell>
          <cell r="J6" t="str">
            <v>0.8555</v>
          </cell>
          <cell r="K6" t="str">
            <v>0.8727</v>
          </cell>
          <cell r="L6" t="str">
            <v>0.8764</v>
          </cell>
          <cell r="M6" t="str">
            <v>0.9485</v>
          </cell>
          <cell r="N6" t="str">
            <v>0.8797</v>
          </cell>
        </row>
        <row r="7">
          <cell r="A7">
            <v>313001003095</v>
          </cell>
          <cell r="B7" t="str">
            <v>CIUDAD ESCOLAR DE COMFENALCO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455</v>
          </cell>
          <cell r="H7" t="str">
            <v>454</v>
          </cell>
          <cell r="I7" t="str">
            <v>0.8914</v>
          </cell>
          <cell r="J7" t="str">
            <v>0.8644</v>
          </cell>
          <cell r="K7" t="str">
            <v>0.8496</v>
          </cell>
          <cell r="L7" t="str">
            <v>0.8716</v>
          </cell>
          <cell r="M7" t="str">
            <v>0.8627</v>
          </cell>
          <cell r="N7" t="str">
            <v>0.8687</v>
          </cell>
        </row>
        <row r="8">
          <cell r="A8">
            <v>313836000623</v>
          </cell>
          <cell r="B8" t="str">
            <v>ASPAEN GIMNASIO CARTAGENA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88</v>
          </cell>
          <cell r="H8" t="str">
            <v>87</v>
          </cell>
          <cell r="I8" t="str">
            <v>0.8716</v>
          </cell>
          <cell r="J8" t="str">
            <v>0.8567</v>
          </cell>
          <cell r="K8" t="str">
            <v>0.8514</v>
          </cell>
          <cell r="L8" t="str">
            <v>0.8713</v>
          </cell>
          <cell r="M8" t="str">
            <v>0.9385</v>
          </cell>
          <cell r="N8" t="str">
            <v>0.8686</v>
          </cell>
        </row>
        <row r="9">
          <cell r="A9">
            <v>313001005748</v>
          </cell>
          <cell r="B9" t="str">
            <v>GIMNASIO ALTAIR DE CARTAGENA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100</v>
          </cell>
          <cell r="H9" t="str">
            <v>100</v>
          </cell>
          <cell r="I9" t="str">
            <v>0.883</v>
          </cell>
          <cell r="J9" t="str">
            <v>0.8535</v>
          </cell>
          <cell r="K9" t="str">
            <v>0.848</v>
          </cell>
          <cell r="L9" t="str">
            <v>0.861</v>
          </cell>
          <cell r="M9" t="str">
            <v>0.9366</v>
          </cell>
          <cell r="N9" t="str">
            <v>0.8672</v>
          </cell>
        </row>
        <row r="10">
          <cell r="A10">
            <v>313001004768</v>
          </cell>
          <cell r="B10" t="str">
            <v>REDCOL COLEGIO BRITANICO DE CARTAGENA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109</v>
          </cell>
          <cell r="H10" t="str">
            <v>108</v>
          </cell>
          <cell r="I10" t="str">
            <v>0.8638</v>
          </cell>
          <cell r="J10" t="str">
            <v>0.8489</v>
          </cell>
          <cell r="K10" t="str">
            <v>0.8447</v>
          </cell>
          <cell r="L10" t="str">
            <v>0.8697</v>
          </cell>
          <cell r="M10" t="str">
            <v>0.9425</v>
          </cell>
          <cell r="N10" t="str">
            <v>0.8634</v>
          </cell>
        </row>
        <row r="11">
          <cell r="A11">
            <v>313001005985</v>
          </cell>
          <cell r="B11" t="str">
            <v>COLEGIO LOS ANGELES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90</v>
          </cell>
          <cell r="H11" t="str">
            <v>90</v>
          </cell>
          <cell r="I11" t="str">
            <v>0.891</v>
          </cell>
          <cell r="J11" t="str">
            <v>0.8384</v>
          </cell>
          <cell r="K11" t="str">
            <v>0.847</v>
          </cell>
          <cell r="L11" t="str">
            <v>0.8649</v>
          </cell>
          <cell r="M11" t="str">
            <v>0.8616</v>
          </cell>
          <cell r="N11" t="str">
            <v>0.8604</v>
          </cell>
        </row>
        <row r="12">
          <cell r="A12">
            <v>313836000348</v>
          </cell>
          <cell r="B12" t="str">
            <v>ASPAEN GIMNASIO CARTAGENA DE INDIAS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90</v>
          </cell>
          <cell r="H12" t="str">
            <v>90</v>
          </cell>
          <cell r="I12" t="str">
            <v>0.8516</v>
          </cell>
          <cell r="J12" t="str">
            <v>0.8398</v>
          </cell>
          <cell r="K12" t="str">
            <v>0.836</v>
          </cell>
          <cell r="L12" t="str">
            <v>0.8655</v>
          </cell>
          <cell r="M12" t="str">
            <v>0.9392</v>
          </cell>
          <cell r="N12" t="str">
            <v>0.8552</v>
          </cell>
        </row>
        <row r="13">
          <cell r="A13">
            <v>313001005705</v>
          </cell>
          <cell r="B13" t="str">
            <v>COLEGIO INTERNACIONAL CARTAGENA   (COL INTER SCHOOL CABAÑI)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67</v>
          </cell>
          <cell r="H13" t="str">
            <v>67</v>
          </cell>
          <cell r="I13" t="str">
            <v>0.8647</v>
          </cell>
          <cell r="J13" t="str">
            <v>0.8493</v>
          </cell>
          <cell r="K13" t="str">
            <v>0.8345</v>
          </cell>
          <cell r="L13" t="str">
            <v>0.8458</v>
          </cell>
          <cell r="M13" t="str">
            <v>0.9193</v>
          </cell>
          <cell r="N13" t="str">
            <v>0.854</v>
          </cell>
        </row>
        <row r="14">
          <cell r="A14">
            <v>313001029523</v>
          </cell>
          <cell r="B14" t="str">
            <v>GIMNASIO BILINGÜE ALTAMAR DE CARTAGENA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124</v>
          </cell>
          <cell r="H14" t="str">
            <v>124</v>
          </cell>
          <cell r="I14" t="str">
            <v>0.8466</v>
          </cell>
          <cell r="J14" t="str">
            <v>0.8517</v>
          </cell>
          <cell r="K14" t="str">
            <v>0.833</v>
          </cell>
          <cell r="L14" t="str">
            <v>0.8628</v>
          </cell>
          <cell r="M14" t="str">
            <v>0.9189</v>
          </cell>
          <cell r="N14" t="str">
            <v>0.8539</v>
          </cell>
        </row>
        <row r="15">
          <cell r="A15">
            <v>313001008771</v>
          </cell>
          <cell r="B15" t="str">
            <v>COL.  GIMN. MOMPIANO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44</v>
          </cell>
          <cell r="H15" t="str">
            <v>44</v>
          </cell>
          <cell r="I15" t="str">
            <v>0.8546</v>
          </cell>
          <cell r="J15" t="str">
            <v>0.841</v>
          </cell>
          <cell r="K15" t="str">
            <v>0.8421</v>
          </cell>
          <cell r="L15" t="str">
            <v>0.8548</v>
          </cell>
          <cell r="M15" t="str">
            <v>0.9154</v>
          </cell>
          <cell r="N15" t="str">
            <v>0.8533</v>
          </cell>
        </row>
        <row r="16">
          <cell r="A16">
            <v>313001000916</v>
          </cell>
          <cell r="B16" t="str">
            <v>COL. DE LA ESPERANZA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66</v>
          </cell>
          <cell r="H16" t="str">
            <v>66</v>
          </cell>
          <cell r="I16" t="str">
            <v>0.8671</v>
          </cell>
          <cell r="J16" t="str">
            <v>0.8359</v>
          </cell>
          <cell r="K16" t="str">
            <v>0.83</v>
          </cell>
          <cell r="L16" t="str">
            <v>0.8602</v>
          </cell>
          <cell r="M16" t="str">
            <v>0.8872</v>
          </cell>
          <cell r="N16" t="str">
            <v>0.8513</v>
          </cell>
        </row>
        <row r="17">
          <cell r="A17">
            <v>313001002277</v>
          </cell>
          <cell r="B17" t="str">
            <v>COL.  MONTESSORI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172</v>
          </cell>
          <cell r="H17" t="str">
            <v>169</v>
          </cell>
          <cell r="I17" t="str">
            <v>0.8545</v>
          </cell>
          <cell r="J17" t="str">
            <v>0.8279</v>
          </cell>
          <cell r="K17" t="str">
            <v>0.8247</v>
          </cell>
          <cell r="L17" t="str">
            <v>0.8475</v>
          </cell>
          <cell r="M17" t="str">
            <v>0.9286</v>
          </cell>
          <cell r="N17" t="str">
            <v>0.8456</v>
          </cell>
        </row>
        <row r="18">
          <cell r="A18">
            <v>313001000215</v>
          </cell>
          <cell r="B18" t="str">
            <v>GIMN. NUEVA GRANADA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62</v>
          </cell>
          <cell r="H18" t="str">
            <v>61</v>
          </cell>
          <cell r="I18" t="str">
            <v>0.856</v>
          </cell>
          <cell r="J18" t="str">
            <v>0.8299</v>
          </cell>
          <cell r="K18" t="str">
            <v>0.829</v>
          </cell>
          <cell r="L18" t="str">
            <v>0.8481</v>
          </cell>
          <cell r="M18" t="str">
            <v>0.8708</v>
          </cell>
          <cell r="N18" t="str">
            <v>0.8431</v>
          </cell>
        </row>
        <row r="19">
          <cell r="A19">
            <v>313001000541</v>
          </cell>
          <cell r="B19" t="str">
            <v>COL. LA ANUNCIACION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120</v>
          </cell>
          <cell r="H19" t="str">
            <v>120</v>
          </cell>
          <cell r="I19" t="str">
            <v>0.8365</v>
          </cell>
          <cell r="J19" t="str">
            <v>0.8245</v>
          </cell>
          <cell r="K19" t="str">
            <v>0.8384</v>
          </cell>
          <cell r="L19" t="str">
            <v>0.861</v>
          </cell>
          <cell r="M19" t="str">
            <v>0.8444</v>
          </cell>
          <cell r="N19" t="str">
            <v>0.8404</v>
          </cell>
        </row>
        <row r="20">
          <cell r="A20">
            <v>313001000622</v>
          </cell>
          <cell r="B20" t="str">
            <v>COL. DE LA SALLE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180</v>
          </cell>
          <cell r="H20" t="str">
            <v>179</v>
          </cell>
          <cell r="I20" t="str">
            <v>0.8351</v>
          </cell>
          <cell r="J20" t="str">
            <v>0.8258</v>
          </cell>
          <cell r="K20" t="str">
            <v>0.8129</v>
          </cell>
          <cell r="L20" t="str">
            <v>0.8424</v>
          </cell>
          <cell r="M20" t="str">
            <v>0.893</v>
          </cell>
          <cell r="N20" t="str">
            <v>0.834</v>
          </cell>
        </row>
        <row r="21">
          <cell r="A21">
            <v>313001000525</v>
          </cell>
          <cell r="B21" t="str">
            <v>COL. MIXTO LA POPA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78</v>
          </cell>
          <cell r="H21" t="str">
            <v>78</v>
          </cell>
          <cell r="I21" t="str">
            <v>0.839</v>
          </cell>
          <cell r="J21" t="str">
            <v>0.8221</v>
          </cell>
          <cell r="K21" t="str">
            <v>0.7974</v>
          </cell>
          <cell r="L21" t="str">
            <v>0.8346</v>
          </cell>
          <cell r="M21" t="str">
            <v>0.8906</v>
          </cell>
          <cell r="N21" t="str">
            <v>0.8284</v>
          </cell>
        </row>
        <row r="22">
          <cell r="A22">
            <v>313001000240</v>
          </cell>
          <cell r="B22" t="str">
            <v>INST. EDUC. NUEVA AMERICA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138</v>
          </cell>
          <cell r="H22" t="str">
            <v>137</v>
          </cell>
          <cell r="I22" t="str">
            <v>0.8444</v>
          </cell>
          <cell r="J22" t="str">
            <v>0.8166</v>
          </cell>
          <cell r="K22" t="str">
            <v>0.8099</v>
          </cell>
          <cell r="L22" t="str">
            <v>0.8377</v>
          </cell>
          <cell r="M22" t="str">
            <v>0.824</v>
          </cell>
          <cell r="N22" t="str">
            <v>0.8269</v>
          </cell>
        </row>
        <row r="23">
          <cell r="A23">
            <v>313001028868</v>
          </cell>
          <cell r="B23" t="str">
            <v>COL. BILINGUE DE CARTAGENA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65</v>
          </cell>
          <cell r="H23" t="str">
            <v>65</v>
          </cell>
          <cell r="I23" t="str">
            <v>0.8181</v>
          </cell>
          <cell r="J23" t="str">
            <v>0.816</v>
          </cell>
          <cell r="K23" t="str">
            <v>0.8095</v>
          </cell>
          <cell r="L23" t="str">
            <v>0.8389</v>
          </cell>
          <cell r="M23" t="str">
            <v>0.89</v>
          </cell>
          <cell r="N23" t="str">
            <v>0.8259</v>
          </cell>
        </row>
        <row r="24">
          <cell r="A24">
            <v>313001009328</v>
          </cell>
          <cell r="B24" t="str">
            <v>GIMN. MODERNO DE CARTAGENA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82</v>
          </cell>
          <cell r="H24" t="str">
            <v>82</v>
          </cell>
          <cell r="I24" t="str">
            <v>0.8284</v>
          </cell>
          <cell r="J24" t="str">
            <v>0.8208</v>
          </cell>
          <cell r="K24" t="str">
            <v>0.8111</v>
          </cell>
          <cell r="L24" t="str">
            <v>0.831</v>
          </cell>
          <cell r="M24" t="str">
            <v>0.8524</v>
          </cell>
          <cell r="N24" t="str">
            <v>0.8251</v>
          </cell>
        </row>
        <row r="25">
          <cell r="A25">
            <v>313001001050</v>
          </cell>
          <cell r="B25" t="str">
            <v>COL. BIFFI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229</v>
          </cell>
          <cell r="H25" t="str">
            <v>229</v>
          </cell>
          <cell r="I25" t="str">
            <v>0.812</v>
          </cell>
          <cell r="J25" t="str">
            <v>0.7956</v>
          </cell>
          <cell r="K25" t="str">
            <v>0.8233</v>
          </cell>
          <cell r="L25" t="str">
            <v>0.8399</v>
          </cell>
          <cell r="M25" t="str">
            <v>0.8513</v>
          </cell>
          <cell r="N25" t="str">
            <v>0.8203</v>
          </cell>
        </row>
        <row r="26">
          <cell r="A26">
            <v>313001001190</v>
          </cell>
          <cell r="B26" t="str">
            <v>CORPORACION COLEGIO LATINOAMERICANO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132</v>
          </cell>
          <cell r="H26" t="str">
            <v>131</v>
          </cell>
          <cell r="I26" t="str">
            <v>0.8031</v>
          </cell>
          <cell r="J26" t="str">
            <v>0.8155</v>
          </cell>
          <cell r="K26" t="str">
            <v>0.82</v>
          </cell>
          <cell r="L26" t="str">
            <v>0.8361</v>
          </cell>
          <cell r="M26" t="str">
            <v>0.8301</v>
          </cell>
          <cell r="N26" t="str">
            <v>0.8196</v>
          </cell>
        </row>
        <row r="27">
          <cell r="A27">
            <v>313001012281</v>
          </cell>
          <cell r="B27" t="str">
            <v>COL. SANTO TOMAS DE AQUINO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70</v>
          </cell>
          <cell r="H27" t="str">
            <v>70</v>
          </cell>
          <cell r="I27" t="str">
            <v>0.8181</v>
          </cell>
          <cell r="J27" t="str">
            <v>0.8036</v>
          </cell>
          <cell r="K27" t="str">
            <v>0.8027</v>
          </cell>
          <cell r="L27" t="str">
            <v>0.8285</v>
          </cell>
          <cell r="M27" t="str">
            <v>0.8552</v>
          </cell>
          <cell r="N27" t="str">
            <v>0.8165</v>
          </cell>
        </row>
        <row r="28">
          <cell r="A28">
            <v>313001000592</v>
          </cell>
          <cell r="B28" t="str">
            <v>GIMN. LUJAN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48</v>
          </cell>
          <cell r="H28" t="str">
            <v>48</v>
          </cell>
          <cell r="I28" t="str">
            <v>0.8361</v>
          </cell>
          <cell r="J28" t="str">
            <v>0.8009</v>
          </cell>
          <cell r="K28" t="str">
            <v>0.7845</v>
          </cell>
          <cell r="L28" t="str">
            <v>0.8276</v>
          </cell>
          <cell r="M28" t="str">
            <v>0.8358</v>
          </cell>
          <cell r="N28" t="str">
            <v>0.8141</v>
          </cell>
        </row>
        <row r="29">
          <cell r="A29">
            <v>313001002421</v>
          </cell>
          <cell r="B29" t="str">
            <v>COL. NAVAL DE CRESPO - Sede Única</v>
          </cell>
          <cell r="C29" t="str">
            <v>Establecimiento</v>
          </cell>
          <cell r="D29" t="str">
            <v>CARTAGENA DE INDIAS (BOLIVAR)</v>
          </cell>
          <cell r="E29" t="str">
            <v>OFICIAL</v>
          </cell>
          <cell r="F29" t="str">
            <v>A+</v>
          </cell>
          <cell r="G29" t="str">
            <v>81</v>
          </cell>
          <cell r="H29" t="str">
            <v>81</v>
          </cell>
          <cell r="I29" t="str">
            <v>0.8259</v>
          </cell>
          <cell r="J29" t="str">
            <v>0.8155</v>
          </cell>
          <cell r="K29" t="str">
            <v>0.7901</v>
          </cell>
          <cell r="L29" t="str">
            <v>0.8154</v>
          </cell>
          <cell r="M29" t="str">
            <v>0.8202</v>
          </cell>
          <cell r="N29" t="str">
            <v>0.8124</v>
          </cell>
        </row>
        <row r="30">
          <cell r="A30">
            <v>313001007091</v>
          </cell>
          <cell r="B30" t="str">
            <v>COL. MODERNO DEL NORTE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460</v>
          </cell>
          <cell r="H30" t="str">
            <v>459</v>
          </cell>
          <cell r="I30" t="str">
            <v>0.8107</v>
          </cell>
          <cell r="J30" t="str">
            <v>0.8099</v>
          </cell>
          <cell r="K30" t="str">
            <v>0.7854</v>
          </cell>
          <cell r="L30" t="str">
            <v>0.8254</v>
          </cell>
          <cell r="M30" t="str">
            <v>0.8195</v>
          </cell>
          <cell r="N30" t="str">
            <v>0.8087</v>
          </cell>
        </row>
        <row r="31">
          <cell r="A31">
            <v>313001005845</v>
          </cell>
          <cell r="B31" t="str">
            <v>COL PILAR DEL SABER (ANTES JARD. INF. PIOLIN)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51</v>
          </cell>
          <cell r="H31" t="str">
            <v>50</v>
          </cell>
          <cell r="I31" t="str">
            <v>0.8038</v>
          </cell>
          <cell r="J31" t="str">
            <v>0.7868</v>
          </cell>
          <cell r="K31" t="str">
            <v>0.7912</v>
          </cell>
          <cell r="L31" t="str">
            <v>0.8137</v>
          </cell>
          <cell r="M31" t="str">
            <v>0.8339</v>
          </cell>
          <cell r="N31" t="str">
            <v>0.8016</v>
          </cell>
        </row>
        <row r="32">
          <cell r="A32">
            <v>313001001165</v>
          </cell>
          <cell r="B32" t="str">
            <v>COL. EL CARMELO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68</v>
          </cell>
          <cell r="H32" t="str">
            <v>68</v>
          </cell>
          <cell r="I32" t="str">
            <v>0.7976</v>
          </cell>
          <cell r="J32" t="str">
            <v>0.7708</v>
          </cell>
          <cell r="K32" t="str">
            <v>0.7806</v>
          </cell>
          <cell r="L32" t="str">
            <v>0.8258</v>
          </cell>
          <cell r="M32" t="str">
            <v>0.8552</v>
          </cell>
          <cell r="N32" t="str">
            <v>0.7984</v>
          </cell>
        </row>
        <row r="33">
          <cell r="A33">
            <v>313001007872</v>
          </cell>
          <cell r="B33" t="str">
            <v>GIMNASIO CERVANTES DE CARTAGENA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200</v>
          </cell>
          <cell r="H33" t="str">
            <v>199</v>
          </cell>
          <cell r="I33" t="str">
            <v>0.804</v>
          </cell>
          <cell r="J33" t="str">
            <v>0.7894</v>
          </cell>
          <cell r="K33" t="str">
            <v>0.7684</v>
          </cell>
          <cell r="L33" t="str">
            <v>0.8221</v>
          </cell>
          <cell r="M33" t="str">
            <v>0.8017</v>
          </cell>
          <cell r="N33" t="str">
            <v>0.7964</v>
          </cell>
        </row>
        <row r="34">
          <cell r="A34">
            <v>313001000924</v>
          </cell>
          <cell r="B34" t="str">
            <v>COL. SALESIANO SAN PEDRO CLAVER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387</v>
          </cell>
          <cell r="H34" t="str">
            <v>387</v>
          </cell>
          <cell r="I34" t="str">
            <v>0.8033</v>
          </cell>
          <cell r="J34" t="str">
            <v>0.7763</v>
          </cell>
          <cell r="K34" t="str">
            <v>0.7715</v>
          </cell>
          <cell r="L34" t="str">
            <v>0.8192</v>
          </cell>
          <cell r="M34" t="str">
            <v>0.8409</v>
          </cell>
          <cell r="N34" t="str">
            <v>0.7963</v>
          </cell>
        </row>
        <row r="35">
          <cell r="A35">
            <v>313001029353</v>
          </cell>
          <cell r="B35" t="str">
            <v>CORPORACION BEVERLY HILLS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78</v>
          </cell>
          <cell r="H35" t="str">
            <v>78</v>
          </cell>
          <cell r="I35" t="str">
            <v>0.7969</v>
          </cell>
          <cell r="J35" t="str">
            <v>0.7698</v>
          </cell>
          <cell r="K35" t="str">
            <v>0.7738</v>
          </cell>
          <cell r="L35" t="str">
            <v>0.816</v>
          </cell>
          <cell r="M35" t="str">
            <v>0.8664</v>
          </cell>
          <cell r="N35" t="str">
            <v>0.7951</v>
          </cell>
        </row>
        <row r="36">
          <cell r="A36">
            <v>313001001068</v>
          </cell>
          <cell r="B36" t="str">
            <v>COL. EUCARISTICO DE SANTA TERESA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67</v>
          </cell>
          <cell r="H36" t="str">
            <v>67</v>
          </cell>
          <cell r="I36" t="str">
            <v>0.8158</v>
          </cell>
          <cell r="J36" t="str">
            <v>0.7756</v>
          </cell>
          <cell r="K36" t="str">
            <v>0.7592</v>
          </cell>
          <cell r="L36" t="str">
            <v>0.8109</v>
          </cell>
          <cell r="M36" t="str">
            <v>0.8396</v>
          </cell>
          <cell r="N36" t="str">
            <v>0.7942</v>
          </cell>
        </row>
        <row r="37">
          <cell r="A37">
            <v>313001006698</v>
          </cell>
          <cell r="B37" t="str">
            <v>COL. EL DIVINO SALVADOR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94</v>
          </cell>
          <cell r="H37" t="str">
            <v>94</v>
          </cell>
          <cell r="I37" t="str">
            <v>0.7883</v>
          </cell>
          <cell r="J37" t="str">
            <v>0.774</v>
          </cell>
          <cell r="K37" t="str">
            <v>0.7857</v>
          </cell>
          <cell r="L37" t="str">
            <v>0.815</v>
          </cell>
          <cell r="M37" t="str">
            <v>0.8032</v>
          </cell>
          <cell r="N37" t="str">
            <v>0.7917</v>
          </cell>
        </row>
        <row r="38">
          <cell r="A38">
            <v>313001030025</v>
          </cell>
          <cell r="B38" t="str">
            <v>GIMNASIO AMERICANO HOWARD GARDNER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36</v>
          </cell>
          <cell r="H38" t="str">
            <v>36</v>
          </cell>
          <cell r="I38" t="str">
            <v>0.7851</v>
          </cell>
          <cell r="J38" t="str">
            <v>0.765</v>
          </cell>
          <cell r="K38" t="str">
            <v>0.772</v>
          </cell>
          <cell r="L38" t="str">
            <v>0.8124</v>
          </cell>
          <cell r="M38" t="str">
            <v>0.8813</v>
          </cell>
          <cell r="N38" t="str">
            <v>0.7911</v>
          </cell>
        </row>
        <row r="39">
          <cell r="A39">
            <v>313001800076</v>
          </cell>
          <cell r="B39" t="str">
            <v>COLEGIO PABLO HOFF - SEDE PRINCIPAL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17</v>
          </cell>
          <cell r="H39" t="str">
            <v>17</v>
          </cell>
          <cell r="I39" t="str">
            <v>0.7765</v>
          </cell>
          <cell r="J39" t="str">
            <v>0.7666</v>
          </cell>
          <cell r="K39" t="str">
            <v>0.7709</v>
          </cell>
          <cell r="L39" t="str">
            <v>0.8129</v>
          </cell>
          <cell r="M39" t="str">
            <v>0.8541</v>
          </cell>
          <cell r="N39" t="str">
            <v>0.7873</v>
          </cell>
        </row>
        <row r="40">
          <cell r="A40">
            <v>113001003053</v>
          </cell>
          <cell r="B40" t="str">
            <v>INSTITUCION EDUCATIVA SOLEDAD ACOSTA DE SAMPER - Sede Única</v>
          </cell>
          <cell r="C40" t="str">
            <v>Establecimiento</v>
          </cell>
          <cell r="D40" t="str">
            <v>CARTAGENA DE INDIAS (BOLIVAR)</v>
          </cell>
          <cell r="E40" t="str">
            <v>OFICIAL</v>
          </cell>
          <cell r="F40" t="str">
            <v>A+</v>
          </cell>
          <cell r="G40" t="str">
            <v>1023</v>
          </cell>
          <cell r="H40" t="str">
            <v>1022</v>
          </cell>
          <cell r="I40" t="str">
            <v>0.791</v>
          </cell>
          <cell r="J40" t="str">
            <v>0.7729</v>
          </cell>
          <cell r="K40" t="str">
            <v>0.7711</v>
          </cell>
          <cell r="L40" t="str">
            <v>0.8067</v>
          </cell>
          <cell r="M40" t="str">
            <v>0.783</v>
          </cell>
          <cell r="N40" t="str">
            <v>0.7852</v>
          </cell>
        </row>
        <row r="41">
          <cell r="A41">
            <v>313001005276</v>
          </cell>
          <cell r="B41" t="str">
            <v>COL. COMFAMILIAR C/GENA.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A+</v>
          </cell>
          <cell r="G41" t="str">
            <v>402</v>
          </cell>
          <cell r="H41" t="str">
            <v>400</v>
          </cell>
          <cell r="I41" t="str">
            <v>0.7803</v>
          </cell>
          <cell r="J41" t="str">
            <v>0.7691</v>
          </cell>
          <cell r="K41" t="str">
            <v>0.775</v>
          </cell>
          <cell r="L41" t="str">
            <v>0.8094</v>
          </cell>
          <cell r="M41" t="str">
            <v>0.7944</v>
          </cell>
          <cell r="N41" t="str">
            <v>0.7843</v>
          </cell>
        </row>
        <row r="42">
          <cell r="A42">
            <v>313001005098</v>
          </cell>
          <cell r="B42" t="str">
            <v>COL. TRINITARIO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A+</v>
          </cell>
          <cell r="G42" t="str">
            <v>237</v>
          </cell>
          <cell r="H42" t="str">
            <v>237</v>
          </cell>
          <cell r="I42" t="str">
            <v>0.7889</v>
          </cell>
          <cell r="J42" t="str">
            <v>0.7715</v>
          </cell>
          <cell r="K42" t="str">
            <v>0.7633</v>
          </cell>
          <cell r="L42" t="str">
            <v>0.8</v>
          </cell>
          <cell r="M42" t="str">
            <v>0.8132</v>
          </cell>
          <cell r="N42" t="str">
            <v>0.7834</v>
          </cell>
        </row>
        <row r="43">
          <cell r="A43">
            <v>313001008399</v>
          </cell>
          <cell r="B43" t="str">
            <v>CENTRO EDUCATIVO LAS PALMERAS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A+</v>
          </cell>
          <cell r="G43" t="str">
            <v>128</v>
          </cell>
          <cell r="H43" t="str">
            <v>127</v>
          </cell>
          <cell r="I43" t="str">
            <v>0.7992</v>
          </cell>
          <cell r="J43" t="str">
            <v>0.7628</v>
          </cell>
          <cell r="K43" t="str">
            <v>0.7641</v>
          </cell>
          <cell r="L43" t="str">
            <v>0.8067</v>
          </cell>
          <cell r="M43" t="str">
            <v>0.7712</v>
          </cell>
          <cell r="N43" t="str">
            <v>0.7823</v>
          </cell>
        </row>
        <row r="44">
          <cell r="A44">
            <v>313001009361</v>
          </cell>
          <cell r="B44" t="str">
            <v>COL. MODELO DE LA COSTA - Sede Única</v>
          </cell>
          <cell r="C44" t="str">
            <v>Establecimiento</v>
          </cell>
          <cell r="D44" t="str">
            <v>CARTAGENA DE INDIAS (BOLIVAR)</v>
          </cell>
          <cell r="E44" t="str">
            <v>NO OFICIAL</v>
          </cell>
          <cell r="F44" t="str">
            <v>A+</v>
          </cell>
          <cell r="G44" t="str">
            <v>60</v>
          </cell>
          <cell r="H44" t="str">
            <v>60</v>
          </cell>
          <cell r="I44" t="str">
            <v>0.7649</v>
          </cell>
          <cell r="J44" t="str">
            <v>0.7536</v>
          </cell>
          <cell r="K44" t="str">
            <v>0.8025</v>
          </cell>
          <cell r="L44" t="str">
            <v>0.7916</v>
          </cell>
          <cell r="M44" t="str">
            <v>0.79</v>
          </cell>
          <cell r="N44" t="str">
            <v>0.7791</v>
          </cell>
        </row>
        <row r="45">
          <cell r="A45">
            <v>313001012876</v>
          </cell>
          <cell r="B45" t="str">
            <v>CORPORACION EDUCATIVA INSTITUTO GUADALUPE 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A+</v>
          </cell>
          <cell r="G45" t="str">
            <v>84</v>
          </cell>
          <cell r="H45" t="str">
            <v>84</v>
          </cell>
          <cell r="I45" t="str">
            <v>0.7742</v>
          </cell>
          <cell r="J45" t="str">
            <v>0.7569</v>
          </cell>
          <cell r="K45" t="str">
            <v>0.7416</v>
          </cell>
          <cell r="L45" t="str">
            <v>0.8025</v>
          </cell>
          <cell r="M45" t="str">
            <v>0.8223</v>
          </cell>
          <cell r="N45" t="str">
            <v>0.7729</v>
          </cell>
        </row>
        <row r="46">
          <cell r="A46">
            <v>313001013279</v>
          </cell>
          <cell r="B46" t="str">
            <v>INSTITUTO SIGMUND FREUD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147</v>
          </cell>
          <cell r="H46" t="str">
            <v>146</v>
          </cell>
          <cell r="I46" t="str">
            <v>0.7688</v>
          </cell>
          <cell r="J46" t="str">
            <v>0.7562</v>
          </cell>
          <cell r="K46" t="str">
            <v>0.7544</v>
          </cell>
          <cell r="L46" t="str">
            <v>0.7922</v>
          </cell>
          <cell r="M46" t="str">
            <v>0.7885</v>
          </cell>
          <cell r="N46" t="str">
            <v>0.7695</v>
          </cell>
        </row>
        <row r="47">
          <cell r="A47">
            <v>113001002057</v>
          </cell>
          <cell r="B47" t="str">
            <v>INSTITUCION EDUCATIVA SOLEDAD ROMAN DE NU?EZ - Sede Única</v>
          </cell>
          <cell r="C47" t="str">
            <v>Establecimiento</v>
          </cell>
          <cell r="D47" t="str">
            <v>CARTAGENA DE INDIAS (BOLIVAR)</v>
          </cell>
          <cell r="E47" t="str">
            <v>OFICIAL</v>
          </cell>
          <cell r="F47" t="str">
            <v>A</v>
          </cell>
          <cell r="G47" t="str">
            <v>362</v>
          </cell>
          <cell r="H47" t="str">
            <v>360</v>
          </cell>
          <cell r="I47" t="str">
            <v>0.7757</v>
          </cell>
          <cell r="J47" t="str">
            <v>0.7715</v>
          </cell>
          <cell r="K47" t="str">
            <v>0.7342</v>
          </cell>
          <cell r="L47" t="str">
            <v>0.7895</v>
          </cell>
          <cell r="M47" t="str">
            <v>0.7464</v>
          </cell>
          <cell r="N47" t="str">
            <v>0.7661</v>
          </cell>
        </row>
        <row r="48">
          <cell r="A48">
            <v>313001000568</v>
          </cell>
          <cell r="B48" t="str">
            <v>ESCUELAS PROFESIONALES SALESIANAS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332</v>
          </cell>
          <cell r="H48" t="str">
            <v>331</v>
          </cell>
          <cell r="I48" t="str">
            <v>0.7714</v>
          </cell>
          <cell r="J48" t="str">
            <v>0.7511</v>
          </cell>
          <cell r="K48" t="str">
            <v>0.7508</v>
          </cell>
          <cell r="L48" t="str">
            <v>0.7911</v>
          </cell>
          <cell r="M48" t="str">
            <v>0.7529</v>
          </cell>
          <cell r="N48" t="str">
            <v>0.7651</v>
          </cell>
        </row>
        <row r="49">
          <cell r="A49">
            <v>413001008024</v>
          </cell>
          <cell r="B49" t="str">
            <v>INST. EDUC. EL PARAISO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72</v>
          </cell>
          <cell r="H49" t="str">
            <v>71</v>
          </cell>
          <cell r="I49" t="str">
            <v>0.7848</v>
          </cell>
          <cell r="J49" t="str">
            <v>0.7402</v>
          </cell>
          <cell r="K49" t="str">
            <v>0.7278</v>
          </cell>
          <cell r="L49" t="str">
            <v>0.7872</v>
          </cell>
          <cell r="M49" t="str">
            <v>0.7873</v>
          </cell>
          <cell r="N49" t="str">
            <v>0.7621</v>
          </cell>
        </row>
        <row r="50">
          <cell r="A50">
            <v>313001005136</v>
          </cell>
          <cell r="B50" t="str">
            <v>COLEGIO CANADIENSE DE CARTAGENA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22</v>
          </cell>
          <cell r="H50" t="str">
            <v>22</v>
          </cell>
          <cell r="I50" t="str">
            <v>0.7612</v>
          </cell>
          <cell r="J50" t="str">
            <v>0.7428</v>
          </cell>
          <cell r="K50" t="str">
            <v>0.7118</v>
          </cell>
          <cell r="L50" t="str">
            <v>0.7928</v>
          </cell>
          <cell r="M50" t="str">
            <v>0.8515</v>
          </cell>
          <cell r="N50" t="str">
            <v>0.7598</v>
          </cell>
        </row>
        <row r="51">
          <cell r="A51">
            <v>313001029337</v>
          </cell>
          <cell r="B51" t="str">
            <v>COLEGIO GORETTI - Sede Única</v>
          </cell>
          <cell r="C51" t="str">
            <v>Establecimiento</v>
          </cell>
          <cell r="D51" t="str">
            <v>CARTAGENA DE INDIAS (BOLIVAR)</v>
          </cell>
          <cell r="E51" t="str">
            <v>NO OFICIAL</v>
          </cell>
          <cell r="F51" t="str">
            <v>A</v>
          </cell>
          <cell r="G51" t="str">
            <v>83</v>
          </cell>
          <cell r="H51" t="str">
            <v>83</v>
          </cell>
          <cell r="I51" t="str">
            <v>0.7522</v>
          </cell>
          <cell r="J51" t="str">
            <v>0.7601</v>
          </cell>
          <cell r="K51" t="str">
            <v>0.7244</v>
          </cell>
          <cell r="L51" t="str">
            <v>0.788</v>
          </cell>
          <cell r="M51" t="str">
            <v>0.8022</v>
          </cell>
          <cell r="N51" t="str">
            <v>0.7597</v>
          </cell>
        </row>
        <row r="52">
          <cell r="A52">
            <v>113001001719</v>
          </cell>
          <cell r="B52" t="str">
            <v>INSTITUCION EDUCATIVA PROMOCION SOCIAL DE C/GENA.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A</v>
          </cell>
          <cell r="G52" t="str">
            <v>493</v>
          </cell>
          <cell r="H52" t="str">
            <v>488</v>
          </cell>
          <cell r="I52" t="str">
            <v>0.7683</v>
          </cell>
          <cell r="J52" t="str">
            <v>0.7439</v>
          </cell>
          <cell r="K52" t="str">
            <v>0.7328</v>
          </cell>
          <cell r="L52" t="str">
            <v>0.7842</v>
          </cell>
          <cell r="M52" t="str">
            <v>0.7452</v>
          </cell>
          <cell r="N52" t="str">
            <v>0.7564</v>
          </cell>
        </row>
        <row r="53">
          <cell r="A53">
            <v>313001002251</v>
          </cell>
          <cell r="B53" t="str">
            <v>COLEGIO NUESTRA SEÑORA DE FATIMA DE LA POLICIA NACIONAL - Sede Única</v>
          </cell>
          <cell r="C53" t="str">
            <v>Establecimiento</v>
          </cell>
          <cell r="D53" t="str">
            <v>CARTAGENA DE INDIAS (BOLIVAR)</v>
          </cell>
          <cell r="E53" t="str">
            <v>OFICIAL</v>
          </cell>
          <cell r="F53" t="str">
            <v>A</v>
          </cell>
          <cell r="G53" t="str">
            <v>123</v>
          </cell>
          <cell r="H53" t="str">
            <v>122</v>
          </cell>
          <cell r="I53" t="str">
            <v>0.7312</v>
          </cell>
          <cell r="J53" t="str">
            <v>0.7362</v>
          </cell>
          <cell r="K53" t="str">
            <v>0.7486</v>
          </cell>
          <cell r="L53" t="str">
            <v>0.793</v>
          </cell>
          <cell r="M53" t="str">
            <v>0.7766</v>
          </cell>
          <cell r="N53" t="str">
            <v>0.7541</v>
          </cell>
        </row>
        <row r="54">
          <cell r="A54">
            <v>313001001076</v>
          </cell>
          <cell r="B54" t="str">
            <v>COL. NTRA. SE?ORA DE LA CANDELARIA - Sede Única</v>
          </cell>
          <cell r="C54" t="str">
            <v>Establecimiento</v>
          </cell>
          <cell r="D54" t="str">
            <v>CARTAGENA DE INDIAS (BOLIVAR)</v>
          </cell>
          <cell r="E54" t="str">
            <v>NO OFICIAL</v>
          </cell>
          <cell r="F54" t="str">
            <v>A</v>
          </cell>
          <cell r="G54" t="str">
            <v>185</v>
          </cell>
          <cell r="H54" t="str">
            <v>185</v>
          </cell>
          <cell r="I54" t="str">
            <v>0.7057</v>
          </cell>
          <cell r="J54" t="str">
            <v>0.7433</v>
          </cell>
          <cell r="K54" t="str">
            <v>0.7419</v>
          </cell>
          <cell r="L54" t="str">
            <v>0.7976</v>
          </cell>
          <cell r="M54" t="str">
            <v>0.7883</v>
          </cell>
          <cell r="N54" t="str">
            <v>0.7503</v>
          </cell>
        </row>
        <row r="55">
          <cell r="A55">
            <v>113001008268</v>
          </cell>
          <cell r="B55" t="str">
            <v>INSTITUCION EDUCATIVA MARIA CANO - Sede Única</v>
          </cell>
          <cell r="C55" t="str">
            <v>Establecimiento</v>
          </cell>
          <cell r="D55" t="str">
            <v>CARTAGENA DE INDIAS (BOLIVAR)</v>
          </cell>
          <cell r="E55" t="str">
            <v>OFICIAL</v>
          </cell>
          <cell r="F55" t="str">
            <v>A</v>
          </cell>
          <cell r="G55" t="str">
            <v>75</v>
          </cell>
          <cell r="H55" t="str">
            <v>75</v>
          </cell>
          <cell r="I55" t="str">
            <v>0.7558</v>
          </cell>
          <cell r="J55" t="str">
            <v>0.7378</v>
          </cell>
          <cell r="K55" t="str">
            <v>0.7359</v>
          </cell>
          <cell r="L55" t="str">
            <v>0.7739</v>
          </cell>
          <cell r="M55" t="str">
            <v>0.7349</v>
          </cell>
          <cell r="N55" t="str">
            <v>0.7496</v>
          </cell>
        </row>
        <row r="56">
          <cell r="A56">
            <v>113001003061</v>
          </cell>
          <cell r="B56" t="str">
            <v>INSTITUCION EDUCATIVA HERMANO ANTONIO RAMOS DE LA SALLE - Sede Única</v>
          </cell>
          <cell r="C56" t="str">
            <v>Establecimiento</v>
          </cell>
          <cell r="D56" t="str">
            <v>CARTAGENA DE INDIAS (BOLIVAR)</v>
          </cell>
          <cell r="E56" t="str">
            <v>OFICIAL</v>
          </cell>
          <cell r="F56" t="str">
            <v>A</v>
          </cell>
          <cell r="G56" t="str">
            <v>213</v>
          </cell>
          <cell r="H56" t="str">
            <v>213</v>
          </cell>
          <cell r="I56" t="str">
            <v>0.7708</v>
          </cell>
          <cell r="J56" t="str">
            <v>0.7248</v>
          </cell>
          <cell r="K56" t="str">
            <v>0.6996</v>
          </cell>
          <cell r="L56" t="str">
            <v>0.7779</v>
          </cell>
          <cell r="M56" t="str">
            <v>0.7597</v>
          </cell>
          <cell r="N56" t="str">
            <v>0.7445</v>
          </cell>
        </row>
        <row r="57">
          <cell r="A57">
            <v>313001029680</v>
          </cell>
          <cell r="B57" t="str">
            <v>CENTRO EDUCATIVO INTEGRAL MODERNO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A</v>
          </cell>
          <cell r="G57" t="str">
            <v>72</v>
          </cell>
          <cell r="H57" t="str">
            <v>72</v>
          </cell>
          <cell r="I57" t="str">
            <v>0.7464</v>
          </cell>
          <cell r="J57" t="str">
            <v>0.7379</v>
          </cell>
          <cell r="K57" t="str">
            <v>0.71</v>
          </cell>
          <cell r="L57" t="str">
            <v>0.7779</v>
          </cell>
          <cell r="M57" t="str">
            <v>0.7448</v>
          </cell>
          <cell r="N57" t="str">
            <v>0.7432</v>
          </cell>
        </row>
        <row r="58">
          <cell r="A58">
            <v>413001007648</v>
          </cell>
          <cell r="B58" t="str">
            <v>COL. CAMINO DEL CORAL DE C/GENA.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A</v>
          </cell>
          <cell r="G58" t="str">
            <v>140</v>
          </cell>
          <cell r="H58" t="str">
            <v>139</v>
          </cell>
          <cell r="I58" t="str">
            <v>0.7222</v>
          </cell>
          <cell r="J58" t="str">
            <v>0.7266</v>
          </cell>
          <cell r="K58" t="str">
            <v>0.7253</v>
          </cell>
          <cell r="L58" t="str">
            <v>0.7835</v>
          </cell>
          <cell r="M58" t="str">
            <v>0.7648</v>
          </cell>
          <cell r="N58" t="str">
            <v>0.7414</v>
          </cell>
        </row>
        <row r="59">
          <cell r="A59">
            <v>313001006337</v>
          </cell>
          <cell r="B59" t="str">
            <v>INST. EL LABRADOR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A</v>
          </cell>
          <cell r="G59" t="str">
            <v>174</v>
          </cell>
          <cell r="H59" t="str">
            <v>174</v>
          </cell>
          <cell r="I59" t="str">
            <v>0.7394</v>
          </cell>
          <cell r="J59" t="str">
            <v>0.7513</v>
          </cell>
          <cell r="K59" t="str">
            <v>0.6844</v>
          </cell>
          <cell r="L59" t="str">
            <v>0.7622</v>
          </cell>
          <cell r="M59" t="str">
            <v>0.7725</v>
          </cell>
          <cell r="N59" t="str">
            <v>0.7373</v>
          </cell>
        </row>
        <row r="60">
          <cell r="A60">
            <v>313001800599</v>
          </cell>
          <cell r="B60" t="str">
            <v>INSTITUTO CRISTOCENTRICO DEL CARIBE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A</v>
          </cell>
          <cell r="G60" t="str">
            <v>40</v>
          </cell>
          <cell r="H60" t="str">
            <v>40</v>
          </cell>
          <cell r="I60" t="str">
            <v>0.7299</v>
          </cell>
          <cell r="J60" t="str">
            <v>0.7198</v>
          </cell>
          <cell r="K60" t="str">
            <v>0.7221</v>
          </cell>
          <cell r="L60" t="str">
            <v>0.7749</v>
          </cell>
          <cell r="M60" t="str">
            <v>0.7367</v>
          </cell>
          <cell r="N60" t="str">
            <v>0.7366</v>
          </cell>
        </row>
        <row r="61">
          <cell r="A61">
            <v>113001002979</v>
          </cell>
          <cell r="B61" t="str">
            <v>INSTITUCION EDUCATIVA LA MILAGROSA - Sede Única</v>
          </cell>
          <cell r="C61" t="str">
            <v>Establecimiento</v>
          </cell>
          <cell r="D61" t="str">
            <v>CARTAGENA DE INDIAS (BOLIVAR)</v>
          </cell>
          <cell r="E61" t="str">
            <v>OFICIAL</v>
          </cell>
          <cell r="F61" t="str">
            <v>A</v>
          </cell>
          <cell r="G61" t="str">
            <v>102</v>
          </cell>
          <cell r="H61" t="str">
            <v>102</v>
          </cell>
          <cell r="I61" t="str">
            <v>0.739</v>
          </cell>
          <cell r="J61" t="str">
            <v>0.7222</v>
          </cell>
          <cell r="K61" t="str">
            <v>0.7175</v>
          </cell>
          <cell r="L61" t="str">
            <v>0.7533</v>
          </cell>
          <cell r="M61" t="str">
            <v>0.7104</v>
          </cell>
          <cell r="N61" t="str">
            <v>0.7313</v>
          </cell>
        </row>
        <row r="62">
          <cell r="A62">
            <v>313001002714</v>
          </cell>
          <cell r="B62" t="str">
            <v>INSTITUCION EDUCATIVA MARIA AUXILIADORA - Sede Única</v>
          </cell>
          <cell r="C62" t="str">
            <v>Establecimiento</v>
          </cell>
          <cell r="D62" t="str">
            <v>CARTAGENA DE INDIAS (BOLIVAR)</v>
          </cell>
          <cell r="E62" t="str">
            <v>OFICIAL</v>
          </cell>
          <cell r="F62" t="str">
            <v>A</v>
          </cell>
          <cell r="G62" t="str">
            <v>128</v>
          </cell>
          <cell r="H62" t="str">
            <v>126</v>
          </cell>
          <cell r="I62" t="str">
            <v>0.7228</v>
          </cell>
          <cell r="J62" t="str">
            <v>0.7146</v>
          </cell>
          <cell r="K62" t="str">
            <v>0.7158</v>
          </cell>
          <cell r="L62" t="str">
            <v>0.764</v>
          </cell>
          <cell r="M62" t="str">
            <v>0.7387</v>
          </cell>
          <cell r="N62" t="str">
            <v>0.73</v>
          </cell>
        </row>
        <row r="63">
          <cell r="A63">
            <v>313001002307</v>
          </cell>
          <cell r="B63" t="str">
            <v>COL. ADVENTISTA DE C/GENA.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A</v>
          </cell>
          <cell r="G63" t="str">
            <v>102</v>
          </cell>
          <cell r="H63" t="str">
            <v>102</v>
          </cell>
          <cell r="I63" t="str">
            <v>0.7164</v>
          </cell>
          <cell r="J63" t="str">
            <v>0.7058</v>
          </cell>
          <cell r="K63" t="str">
            <v>0.6886</v>
          </cell>
          <cell r="L63" t="str">
            <v>0.7821</v>
          </cell>
          <cell r="M63" t="str">
            <v>0.7404</v>
          </cell>
          <cell r="N63" t="str">
            <v>0.7245</v>
          </cell>
        </row>
        <row r="64">
          <cell r="A64">
            <v>313001006639</v>
          </cell>
          <cell r="B64" t="str">
            <v>INST. SOLEDAD VIVES DE JOLI (ANTES J. I LOS CAPULLITOS)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A</v>
          </cell>
          <cell r="G64" t="str">
            <v>137</v>
          </cell>
          <cell r="H64" t="str">
            <v>137</v>
          </cell>
          <cell r="I64" t="str">
            <v>0.7255</v>
          </cell>
          <cell r="J64" t="str">
            <v>0.7143</v>
          </cell>
          <cell r="K64" t="str">
            <v>0.6825</v>
          </cell>
          <cell r="L64" t="str">
            <v>0.7647</v>
          </cell>
          <cell r="M64" t="str">
            <v>0.7347</v>
          </cell>
          <cell r="N64" t="str">
            <v>0.7227</v>
          </cell>
        </row>
        <row r="65">
          <cell r="A65">
            <v>113001006800</v>
          </cell>
          <cell r="B65" t="str">
            <v>INSTITUCION EDUCATIVA 20 DE JULIO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A</v>
          </cell>
          <cell r="G65" t="str">
            <v>168</v>
          </cell>
          <cell r="H65" t="str">
            <v>167</v>
          </cell>
          <cell r="I65" t="str">
            <v>0.743</v>
          </cell>
          <cell r="J65" t="str">
            <v>0.7201</v>
          </cell>
          <cell r="K65" t="str">
            <v>0.6751</v>
          </cell>
          <cell r="L65" t="str">
            <v>0.7531</v>
          </cell>
          <cell r="M65" t="str">
            <v>0.7132</v>
          </cell>
          <cell r="N65" t="str">
            <v>0.7221</v>
          </cell>
        </row>
        <row r="66">
          <cell r="A66">
            <v>313001007040</v>
          </cell>
          <cell r="B66" t="str">
            <v>COL. MARIA MONTESORRI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49</v>
          </cell>
          <cell r="H66" t="str">
            <v>48</v>
          </cell>
          <cell r="I66" t="str">
            <v>0.7262</v>
          </cell>
          <cell r="J66" t="str">
            <v>0.7004</v>
          </cell>
          <cell r="K66" t="str">
            <v>0.6858</v>
          </cell>
          <cell r="L66" t="str">
            <v>0.7483</v>
          </cell>
          <cell r="M66" t="str">
            <v>0.749</v>
          </cell>
          <cell r="N66" t="str">
            <v>0.7178</v>
          </cell>
        </row>
        <row r="67">
          <cell r="A67">
            <v>113001003771</v>
          </cell>
          <cell r="B67" t="str">
            <v>INSTITUCION EDUCATIVA LAS GAVIOTAS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402</v>
          </cell>
          <cell r="H67" t="str">
            <v>401</v>
          </cell>
          <cell r="I67" t="str">
            <v>0.738</v>
          </cell>
          <cell r="J67" t="str">
            <v>0.718</v>
          </cell>
          <cell r="K67" t="str">
            <v>0.6742</v>
          </cell>
          <cell r="L67" t="str">
            <v>0.739</v>
          </cell>
          <cell r="M67" t="str">
            <v>0.7077</v>
          </cell>
          <cell r="N67" t="str">
            <v>0.7166</v>
          </cell>
        </row>
        <row r="68">
          <cell r="A68">
            <v>113001001336</v>
          </cell>
          <cell r="B68" t="str">
            <v>INSTITUCION EDUCATIVA JOHN F KENNEDY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325</v>
          </cell>
          <cell r="H68" t="str">
            <v>324</v>
          </cell>
          <cell r="I68" t="str">
            <v>0.7357</v>
          </cell>
          <cell r="J68" t="str">
            <v>0.7071</v>
          </cell>
          <cell r="K68" t="str">
            <v>0.6821</v>
          </cell>
          <cell r="L68" t="str">
            <v>0.7504</v>
          </cell>
          <cell r="M68" t="str">
            <v>0.6844</v>
          </cell>
          <cell r="N68" t="str">
            <v>0.7162</v>
          </cell>
        </row>
        <row r="69">
          <cell r="A69">
            <v>313001003842</v>
          </cell>
          <cell r="B69" t="str">
            <v>COL. GONZALO JIMENEZ DE QUEZADA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77</v>
          </cell>
          <cell r="H69" t="str">
            <v>76</v>
          </cell>
          <cell r="I69" t="str">
            <v>0.6938</v>
          </cell>
          <cell r="J69" t="str">
            <v>0.7092</v>
          </cell>
          <cell r="K69" t="str">
            <v>0.6957</v>
          </cell>
          <cell r="L69" t="str">
            <v>0.7544</v>
          </cell>
          <cell r="M69" t="str">
            <v>0.7206</v>
          </cell>
          <cell r="N69" t="str">
            <v>0.7139</v>
          </cell>
        </row>
        <row r="70">
          <cell r="A70">
            <v>313001013635</v>
          </cell>
          <cell r="B70" t="str">
            <v>CENTRO EDUCATIVO INTEGRAL COLOMBIA CEICOL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16</v>
          </cell>
          <cell r="H70" t="str">
            <v>16</v>
          </cell>
          <cell r="I70" t="str">
            <v>0.7213</v>
          </cell>
          <cell r="J70" t="str">
            <v>0.6902</v>
          </cell>
          <cell r="K70" t="str">
            <v>0.6758</v>
          </cell>
          <cell r="L70" t="str">
            <v>0.7651</v>
          </cell>
          <cell r="M70" t="str">
            <v>0.7222</v>
          </cell>
          <cell r="N70" t="str">
            <v>0.7138</v>
          </cell>
        </row>
        <row r="71">
          <cell r="A71">
            <v>313001006701</v>
          </cell>
          <cell r="B71" t="str">
            <v>COL. MILITAR ALMIRANTE COLON - Sede Única</v>
          </cell>
          <cell r="C71" t="str">
            <v>Establecimiento</v>
          </cell>
          <cell r="D71" t="str">
            <v>CARTAGENA DE INDIAS (BOLIVAR)</v>
          </cell>
          <cell r="E71" t="str">
            <v>NO OFICIAL</v>
          </cell>
          <cell r="F71" t="str">
            <v>B</v>
          </cell>
          <cell r="G71" t="str">
            <v>1920</v>
          </cell>
          <cell r="H71" t="str">
            <v>1902</v>
          </cell>
          <cell r="I71" t="str">
            <v>0.7155</v>
          </cell>
          <cell r="J71" t="str">
            <v>0.699</v>
          </cell>
          <cell r="K71" t="str">
            <v>0.6869</v>
          </cell>
          <cell r="L71" t="str">
            <v>0.7494</v>
          </cell>
          <cell r="M71" t="str">
            <v>0.7165</v>
          </cell>
          <cell r="N71" t="str">
            <v>0.713</v>
          </cell>
        </row>
        <row r="72">
          <cell r="A72">
            <v>313001001181</v>
          </cell>
          <cell r="B72" t="str">
            <v>COLEGIO NUESTRA SEÑORA DE LA CONSOLATA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517</v>
          </cell>
          <cell r="H72" t="str">
            <v>516</v>
          </cell>
          <cell r="I72" t="str">
            <v>0.7089</v>
          </cell>
          <cell r="J72" t="str">
            <v>0.696</v>
          </cell>
          <cell r="K72" t="str">
            <v>0.6754</v>
          </cell>
          <cell r="L72" t="str">
            <v>0.7446</v>
          </cell>
          <cell r="M72" t="str">
            <v>0.7219</v>
          </cell>
          <cell r="N72" t="str">
            <v>0.7074</v>
          </cell>
        </row>
        <row r="73">
          <cell r="A73">
            <v>113001000721</v>
          </cell>
          <cell r="B73" t="str">
            <v>INSTITUCION EDUCATIVA LUIS CARLOS LOPEZ - Sede Única</v>
          </cell>
          <cell r="C73" t="str">
            <v>Establecimiento</v>
          </cell>
          <cell r="D73" t="str">
            <v>CARTAGENA DE INDIAS (BOLIVAR)</v>
          </cell>
          <cell r="E73" t="str">
            <v>OFICIAL</v>
          </cell>
          <cell r="F73" t="str">
            <v>B</v>
          </cell>
          <cell r="G73" t="str">
            <v>314</v>
          </cell>
          <cell r="H73" t="str">
            <v>310</v>
          </cell>
          <cell r="I73" t="str">
            <v>0.7161</v>
          </cell>
          <cell r="J73" t="str">
            <v>0.6899</v>
          </cell>
          <cell r="K73" t="str">
            <v>0.6646</v>
          </cell>
          <cell r="L73" t="str">
            <v>0.7466</v>
          </cell>
          <cell r="M73" t="str">
            <v>0.7393</v>
          </cell>
          <cell r="N73" t="str">
            <v>0.707</v>
          </cell>
        </row>
        <row r="74">
          <cell r="A74">
            <v>113001003274</v>
          </cell>
          <cell r="B74" t="str">
            <v>INSTITUCION EDUCATIVA JOSE MANUEL RODRIGUEZ TORICES - Sede Única</v>
          </cell>
          <cell r="C74" t="str">
            <v>Establecimiento</v>
          </cell>
          <cell r="D74" t="str">
            <v>CARTAGENA DE INDIAS (BOLIVAR)</v>
          </cell>
          <cell r="E74" t="str">
            <v>OFICIAL</v>
          </cell>
          <cell r="F74" t="str">
            <v>B</v>
          </cell>
          <cell r="G74" t="str">
            <v>860</v>
          </cell>
          <cell r="H74" t="str">
            <v>849</v>
          </cell>
          <cell r="I74" t="str">
            <v>0.7428</v>
          </cell>
          <cell r="J74" t="str">
            <v>0.6859</v>
          </cell>
          <cell r="K74" t="str">
            <v>0.6585</v>
          </cell>
          <cell r="L74" t="str">
            <v>0.7385</v>
          </cell>
          <cell r="M74" t="str">
            <v>0.6975</v>
          </cell>
          <cell r="N74" t="str">
            <v>0.7057</v>
          </cell>
        </row>
        <row r="75">
          <cell r="A75">
            <v>313001800254</v>
          </cell>
          <cell r="B75" t="str">
            <v>GIMNASIO INTERNATIONAL SCHOOL CARTAGENA (HUELLITAS INTERNATIONAL SCHOOL)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19</v>
          </cell>
          <cell r="H75" t="str">
            <v>19</v>
          </cell>
          <cell r="I75" t="str">
            <v>0.6982</v>
          </cell>
          <cell r="J75" t="str">
            <v>0.6793</v>
          </cell>
          <cell r="K75" t="str">
            <v>0.6749</v>
          </cell>
          <cell r="L75" t="str">
            <v>0.7505</v>
          </cell>
          <cell r="M75" t="str">
            <v>0.7591</v>
          </cell>
          <cell r="N75" t="str">
            <v>0.7052</v>
          </cell>
        </row>
        <row r="76">
          <cell r="A76">
            <v>313001007619</v>
          </cell>
          <cell r="B76" t="str">
            <v>CORPORACION INST. EDUC. DEL SOCORRO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119</v>
          </cell>
          <cell r="H76" t="str">
            <v>119</v>
          </cell>
          <cell r="I76" t="str">
            <v>0.7052</v>
          </cell>
          <cell r="J76" t="str">
            <v>0.687</v>
          </cell>
          <cell r="K76" t="str">
            <v>0.6646</v>
          </cell>
          <cell r="L76" t="str">
            <v>0.7512</v>
          </cell>
          <cell r="M76" t="str">
            <v>0.7225</v>
          </cell>
          <cell r="N76" t="str">
            <v>0.7036</v>
          </cell>
        </row>
        <row r="77">
          <cell r="A77">
            <v>313001012892</v>
          </cell>
          <cell r="B77" t="str">
            <v>INST. DOCENTE DEL CARIBE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280</v>
          </cell>
          <cell r="H77" t="str">
            <v>276</v>
          </cell>
          <cell r="I77" t="str">
            <v>0.7017</v>
          </cell>
          <cell r="J77" t="str">
            <v>0.684</v>
          </cell>
          <cell r="K77" t="str">
            <v>0.6777</v>
          </cell>
          <cell r="L77" t="str">
            <v>0.7343</v>
          </cell>
          <cell r="M77" t="str">
            <v>0.7339</v>
          </cell>
          <cell r="N77" t="str">
            <v>0.7021</v>
          </cell>
        </row>
        <row r="78">
          <cell r="A78">
            <v>313001003117</v>
          </cell>
          <cell r="B78" t="str">
            <v>CORPORACION INSTITUTO CIRY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84</v>
          </cell>
          <cell r="H78" t="str">
            <v>83</v>
          </cell>
          <cell r="I78" t="str">
            <v>0.7011</v>
          </cell>
          <cell r="J78" t="str">
            <v>0.6813</v>
          </cell>
          <cell r="K78" t="str">
            <v>0.664</v>
          </cell>
          <cell r="L78" t="str">
            <v>0.7425</v>
          </cell>
          <cell r="M78" t="str">
            <v>0.7151</v>
          </cell>
          <cell r="N78" t="str">
            <v>0.6986</v>
          </cell>
        </row>
        <row r="79">
          <cell r="A79">
            <v>313001001211</v>
          </cell>
          <cell r="B79" t="str">
            <v>INST. CARTAGENA. DEL MAR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B</v>
          </cell>
          <cell r="G79" t="str">
            <v>151</v>
          </cell>
          <cell r="H79" t="str">
            <v>150</v>
          </cell>
          <cell r="I79" t="str">
            <v>0.6962</v>
          </cell>
          <cell r="J79" t="str">
            <v>0.6772</v>
          </cell>
          <cell r="K79" t="str">
            <v>0.6716</v>
          </cell>
          <cell r="L79" t="str">
            <v>0.7412</v>
          </cell>
          <cell r="M79" t="str">
            <v>0.7032</v>
          </cell>
          <cell r="N79" t="str">
            <v>0.697</v>
          </cell>
        </row>
        <row r="80">
          <cell r="A80">
            <v>113001012508</v>
          </cell>
          <cell r="B80" t="str">
            <v>ESCUELA NORMAL SUPERIOR DE CARTAGENA DE INDIAS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B</v>
          </cell>
          <cell r="G80" t="str">
            <v>384</v>
          </cell>
          <cell r="H80" t="str">
            <v>384</v>
          </cell>
          <cell r="I80" t="str">
            <v>0.6822</v>
          </cell>
          <cell r="J80" t="str">
            <v>0.6933</v>
          </cell>
          <cell r="K80" t="str">
            <v>0.6753</v>
          </cell>
          <cell r="L80" t="str">
            <v>0.7328</v>
          </cell>
          <cell r="M80" t="str">
            <v>0.696</v>
          </cell>
          <cell r="N80" t="str">
            <v>0.6959</v>
          </cell>
        </row>
        <row r="81">
          <cell r="A81">
            <v>313001007244</v>
          </cell>
          <cell r="B81" t="str">
            <v>INST. JUAN JACOBO ROUSSEAU NO.2 -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B</v>
          </cell>
          <cell r="G81" t="str">
            <v>61</v>
          </cell>
          <cell r="H81" t="str">
            <v>59</v>
          </cell>
          <cell r="I81" t="str">
            <v>0.687</v>
          </cell>
          <cell r="J81" t="str">
            <v>0.6888</v>
          </cell>
          <cell r="K81" t="str">
            <v>0.6574</v>
          </cell>
          <cell r="L81" t="str">
            <v>0.7383</v>
          </cell>
          <cell r="M81" t="str">
            <v>0.7208</v>
          </cell>
          <cell r="N81" t="str">
            <v>0.695</v>
          </cell>
        </row>
        <row r="82">
          <cell r="A82">
            <v>113001000348</v>
          </cell>
          <cell r="B82" t="str">
            <v>INSTITUCION EDUCATIVA AMBIENTALISTA DE CARTAGENA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393</v>
          </cell>
          <cell r="H82" t="str">
            <v>393</v>
          </cell>
          <cell r="I82" t="str">
            <v>0.6912</v>
          </cell>
          <cell r="J82" t="str">
            <v>0.6979</v>
          </cell>
          <cell r="K82" t="str">
            <v>0.6599</v>
          </cell>
          <cell r="L82" t="str">
            <v>0.7331</v>
          </cell>
          <cell r="M82" t="str">
            <v>0.6873</v>
          </cell>
          <cell r="N82" t="str">
            <v>0.6949</v>
          </cell>
        </row>
        <row r="83">
          <cell r="A83">
            <v>213001000245</v>
          </cell>
          <cell r="B83" t="str">
            <v>INSTITUCION EDUCATIVA TIERRA BAJA - Sede Única</v>
          </cell>
          <cell r="C83" t="str">
            <v>Establecimiento</v>
          </cell>
          <cell r="D83" t="str">
            <v>CARTAGENA DE INDIAS (BOLIVAR)</v>
          </cell>
          <cell r="E83" t="str">
            <v>OFICIAL</v>
          </cell>
          <cell r="F83" t="str">
            <v>B</v>
          </cell>
          <cell r="G83" t="str">
            <v>63</v>
          </cell>
          <cell r="H83" t="str">
            <v>62</v>
          </cell>
          <cell r="I83" t="str">
            <v>0.6817</v>
          </cell>
          <cell r="J83" t="str">
            <v>0.6815</v>
          </cell>
          <cell r="K83" t="str">
            <v>0.6653</v>
          </cell>
          <cell r="L83" t="str">
            <v>0.7292</v>
          </cell>
          <cell r="M83" t="str">
            <v>0.6997</v>
          </cell>
          <cell r="N83" t="str">
            <v>0.6902</v>
          </cell>
        </row>
        <row r="84">
          <cell r="A84">
            <v>313001028098</v>
          </cell>
          <cell r="B84" t="str">
            <v>INSTITUCION EDUCATIVA LOS ANGELES - Sede Única</v>
          </cell>
          <cell r="C84" t="str">
            <v>Establecimiento</v>
          </cell>
          <cell r="D84" t="str">
            <v>CARTAGENA DE INDIAS (BOLIVAR)</v>
          </cell>
          <cell r="E84" t="str">
            <v>NO OFICIAL</v>
          </cell>
          <cell r="F84" t="str">
            <v>B</v>
          </cell>
          <cell r="G84" t="str">
            <v>17</v>
          </cell>
          <cell r="H84" t="str">
            <v>16</v>
          </cell>
          <cell r="I84" t="str">
            <v>0.661</v>
          </cell>
          <cell r="J84" t="str">
            <v>0.6656</v>
          </cell>
          <cell r="K84" t="str">
            <v>0.6765</v>
          </cell>
          <cell r="L84" t="str">
            <v>0.7347</v>
          </cell>
          <cell r="M84" t="str">
            <v>0.7476</v>
          </cell>
          <cell r="N84" t="str">
            <v>0.6893</v>
          </cell>
        </row>
        <row r="85">
          <cell r="A85">
            <v>113001013814</v>
          </cell>
          <cell r="B85" t="str">
            <v>INSTITUCION EDUCATIVA BERTHA GEDEON DE BALADI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B</v>
          </cell>
          <cell r="G85" t="str">
            <v>352</v>
          </cell>
          <cell r="H85" t="str">
            <v>348</v>
          </cell>
          <cell r="I85" t="str">
            <v>0.7016</v>
          </cell>
          <cell r="J85" t="str">
            <v>0.6811</v>
          </cell>
          <cell r="K85" t="str">
            <v>0.6408</v>
          </cell>
          <cell r="L85" t="str">
            <v>0.728</v>
          </cell>
          <cell r="M85" t="str">
            <v>0.6884</v>
          </cell>
          <cell r="N85" t="str">
            <v>0.6879</v>
          </cell>
        </row>
        <row r="86">
          <cell r="A86">
            <v>113001012788</v>
          </cell>
          <cell r="B86" t="str">
            <v>INSTITUCION EDUCATIVA CIUDAD DE TUNJA - Sede Única</v>
          </cell>
          <cell r="C86" t="str">
            <v>Establecimiento</v>
          </cell>
          <cell r="D86" t="str">
            <v>CARTAGENA DE INDIAS (BOLIVAR)</v>
          </cell>
          <cell r="E86" t="str">
            <v>OFICIAL</v>
          </cell>
          <cell r="F86" t="str">
            <v>B</v>
          </cell>
          <cell r="G86" t="str">
            <v>124</v>
          </cell>
          <cell r="H86" t="str">
            <v>123</v>
          </cell>
          <cell r="I86" t="str">
            <v>0.6995</v>
          </cell>
          <cell r="J86" t="str">
            <v>0.6854</v>
          </cell>
          <cell r="K86" t="str">
            <v>0.6387</v>
          </cell>
          <cell r="L86" t="str">
            <v>0.7087</v>
          </cell>
          <cell r="M86" t="str">
            <v>0.6964</v>
          </cell>
          <cell r="N86" t="str">
            <v>0.6841</v>
          </cell>
        </row>
        <row r="87">
          <cell r="A87">
            <v>313001000142</v>
          </cell>
          <cell r="B87" t="str">
            <v>INST. MADRE TERESA DE CALCUTA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B</v>
          </cell>
          <cell r="G87" t="str">
            <v>50</v>
          </cell>
          <cell r="H87" t="str">
            <v>50</v>
          </cell>
          <cell r="I87" t="str">
            <v>0.6773</v>
          </cell>
          <cell r="J87" t="str">
            <v>0.6838</v>
          </cell>
          <cell r="K87" t="str">
            <v>0.6459</v>
          </cell>
          <cell r="L87" t="str">
            <v>0.7159</v>
          </cell>
          <cell r="M87" t="str">
            <v>0.7133</v>
          </cell>
          <cell r="N87" t="str">
            <v>0.6832</v>
          </cell>
        </row>
        <row r="88">
          <cell r="A88">
            <v>313001008526</v>
          </cell>
          <cell r="B88" t="str">
            <v>INST. SAN ISIDRO LABRADOR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B</v>
          </cell>
          <cell r="G88" t="str">
            <v>199</v>
          </cell>
          <cell r="H88" t="str">
            <v>198</v>
          </cell>
          <cell r="I88" t="str">
            <v>0.6762</v>
          </cell>
          <cell r="J88" t="str">
            <v>0.6781</v>
          </cell>
          <cell r="K88" t="str">
            <v>0.6559</v>
          </cell>
          <cell r="L88" t="str">
            <v>0.7181</v>
          </cell>
          <cell r="M88" t="str">
            <v>0.6893</v>
          </cell>
          <cell r="N88" t="str">
            <v>0.6826</v>
          </cell>
        </row>
        <row r="89">
          <cell r="A89">
            <v>313001029671</v>
          </cell>
          <cell r="B89" t="str">
            <v>INSTITUTO EDUCATIVO MUNDO HACIA EL FUTURO - Sede Única</v>
          </cell>
          <cell r="C89" t="str">
            <v>Establecimiento</v>
          </cell>
          <cell r="D89" t="str">
            <v>CARTAGENA DE INDIAS (BOLIVAR)</v>
          </cell>
          <cell r="E89" t="str">
            <v>NO OFICIAL</v>
          </cell>
          <cell r="F89" t="str">
            <v>B</v>
          </cell>
          <cell r="G89" t="str">
            <v>26</v>
          </cell>
          <cell r="H89" t="str">
            <v>26</v>
          </cell>
          <cell r="I89" t="str">
            <v>0.6738</v>
          </cell>
          <cell r="J89" t="str">
            <v>0.6615</v>
          </cell>
          <cell r="K89" t="str">
            <v>0.6608</v>
          </cell>
          <cell r="L89" t="str">
            <v>0.7116</v>
          </cell>
          <cell r="M89" t="str">
            <v>0.7477</v>
          </cell>
          <cell r="N89" t="str">
            <v>0.6824</v>
          </cell>
        </row>
        <row r="90">
          <cell r="A90">
            <v>113001002952</v>
          </cell>
          <cell r="B90" t="str">
            <v>INSTITUCION EDUCATIVA DE TERNERA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B</v>
          </cell>
          <cell r="G90" t="str">
            <v>234</v>
          </cell>
          <cell r="H90" t="str">
            <v>231</v>
          </cell>
          <cell r="I90" t="str">
            <v>0.6834</v>
          </cell>
          <cell r="J90" t="str">
            <v>0.6641</v>
          </cell>
          <cell r="K90" t="str">
            <v>0.6406</v>
          </cell>
          <cell r="L90" t="str">
            <v>0.7317</v>
          </cell>
          <cell r="M90" t="str">
            <v>0.6944</v>
          </cell>
          <cell r="N90" t="str">
            <v>0.6811</v>
          </cell>
        </row>
        <row r="91">
          <cell r="A91">
            <v>313001027351</v>
          </cell>
          <cell r="B91" t="str">
            <v>COL. SAN  RAFAEL  ARCANGEL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B</v>
          </cell>
          <cell r="G91" t="str">
            <v>72</v>
          </cell>
          <cell r="H91" t="str">
            <v>72</v>
          </cell>
          <cell r="I91" t="str">
            <v>0.676</v>
          </cell>
          <cell r="J91" t="str">
            <v>0.651</v>
          </cell>
          <cell r="K91" t="str">
            <v>0.6508</v>
          </cell>
          <cell r="L91" t="str">
            <v>0.7243</v>
          </cell>
          <cell r="M91" t="str">
            <v>0.7126</v>
          </cell>
          <cell r="N91" t="str">
            <v>0.6784</v>
          </cell>
        </row>
        <row r="92">
          <cell r="A92">
            <v>313001027199</v>
          </cell>
          <cell r="B92" t="str">
            <v>COL. SUE?OS Y OPORTUNIDADES JESUS MAESTRO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B</v>
          </cell>
          <cell r="G92" t="str">
            <v>308</v>
          </cell>
          <cell r="H92" t="str">
            <v>305</v>
          </cell>
          <cell r="I92" t="str">
            <v>0.7055</v>
          </cell>
          <cell r="J92" t="str">
            <v>0.6738</v>
          </cell>
          <cell r="K92" t="str">
            <v>0.6211</v>
          </cell>
          <cell r="L92" t="str">
            <v>0.7135</v>
          </cell>
          <cell r="M92" t="str">
            <v>0.6766</v>
          </cell>
          <cell r="N92" t="str">
            <v>0.6784</v>
          </cell>
        </row>
        <row r="93">
          <cell r="A93">
            <v>113001029893</v>
          </cell>
          <cell r="B93" t="str">
            <v>INSTITUCIÓN EDUCATIVA ROSEDAL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B</v>
          </cell>
          <cell r="G93" t="str">
            <v>325</v>
          </cell>
          <cell r="H93" t="str">
            <v>322</v>
          </cell>
          <cell r="I93" t="str">
            <v>0.6929</v>
          </cell>
          <cell r="J93" t="str">
            <v>0.6699</v>
          </cell>
          <cell r="K93" t="str">
            <v>0.6224</v>
          </cell>
          <cell r="L93" t="str">
            <v>0.7252</v>
          </cell>
          <cell r="M93" t="str">
            <v>0.684</v>
          </cell>
          <cell r="N93" t="str">
            <v>0.6781</v>
          </cell>
        </row>
        <row r="94">
          <cell r="A94">
            <v>313001006281</v>
          </cell>
          <cell r="B94" t="str">
            <v>CORP. COL. AMOR A BOLIVAR - Sede Única</v>
          </cell>
          <cell r="C94" t="str">
            <v>Establecimiento</v>
          </cell>
          <cell r="D94" t="str">
            <v>CARTAGENA DE INDIAS (BOLIVAR)</v>
          </cell>
          <cell r="E94" t="str">
            <v>NO OFICIAL</v>
          </cell>
          <cell r="F94" t="str">
            <v>B</v>
          </cell>
          <cell r="G94" t="str">
            <v>47</v>
          </cell>
          <cell r="H94" t="str">
            <v>47</v>
          </cell>
          <cell r="I94" t="str">
            <v>0.6735</v>
          </cell>
          <cell r="J94" t="str">
            <v>0.6774</v>
          </cell>
          <cell r="K94" t="str">
            <v>0.6216</v>
          </cell>
          <cell r="L94" t="str">
            <v>0.7198</v>
          </cell>
          <cell r="M94" t="str">
            <v>0.7204</v>
          </cell>
          <cell r="N94" t="str">
            <v>0.6767</v>
          </cell>
        </row>
        <row r="95">
          <cell r="A95">
            <v>313001028843</v>
          </cell>
          <cell r="B95" t="str">
            <v>COLEGIO JUAN PABLO II - Sede Única</v>
          </cell>
          <cell r="C95" t="str">
            <v>Establecimiento</v>
          </cell>
          <cell r="D95" t="str">
            <v>CARTAGENA DE INDIAS (BOLIVAR)</v>
          </cell>
          <cell r="E95" t="str">
            <v>NO OFICIAL</v>
          </cell>
          <cell r="F95" t="str">
            <v>B</v>
          </cell>
          <cell r="G95" t="str">
            <v>128</v>
          </cell>
          <cell r="H95" t="str">
            <v>128</v>
          </cell>
          <cell r="I95" t="str">
            <v>0.6831</v>
          </cell>
          <cell r="J95" t="str">
            <v>0.6475</v>
          </cell>
          <cell r="K95" t="str">
            <v>0.6332</v>
          </cell>
          <cell r="L95" t="str">
            <v>0.7246</v>
          </cell>
          <cell r="M95" t="str">
            <v>0.6982</v>
          </cell>
          <cell r="N95" t="str">
            <v>0.6741</v>
          </cell>
        </row>
        <row r="96">
          <cell r="A96">
            <v>113001000437</v>
          </cell>
          <cell r="B96" t="str">
            <v>INSTITUCION EDUCATIVA REPUBLICA DE ARGENTINA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B</v>
          </cell>
          <cell r="G96" t="str">
            <v>358</v>
          </cell>
          <cell r="H96" t="str">
            <v>353</v>
          </cell>
          <cell r="I96" t="str">
            <v>0.6759</v>
          </cell>
          <cell r="J96" t="str">
            <v>0.6589</v>
          </cell>
          <cell r="K96" t="str">
            <v>0.6413</v>
          </cell>
          <cell r="L96" t="str">
            <v>0.7169</v>
          </cell>
          <cell r="M96" t="str">
            <v>0.6822</v>
          </cell>
          <cell r="N96" t="str">
            <v>0.6739</v>
          </cell>
        </row>
        <row r="97">
          <cell r="A97">
            <v>113001001484</v>
          </cell>
          <cell r="B97" t="str">
            <v>INSTITUCION EDUCATIVA MERCEDES ABREGO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B</v>
          </cell>
          <cell r="G97" t="str">
            <v>558</v>
          </cell>
          <cell r="H97" t="str">
            <v>550</v>
          </cell>
          <cell r="I97" t="str">
            <v>0.6716</v>
          </cell>
          <cell r="J97" t="str">
            <v>0.6596</v>
          </cell>
          <cell r="K97" t="str">
            <v>0.6343</v>
          </cell>
          <cell r="L97" t="str">
            <v>0.72</v>
          </cell>
          <cell r="M97" t="str">
            <v>0.6878</v>
          </cell>
          <cell r="N97" t="str">
            <v>0.6726</v>
          </cell>
        </row>
        <row r="98">
          <cell r="A98">
            <v>113001005358</v>
          </cell>
          <cell r="B98" t="str">
            <v>INSTITUCION EDUCATIVA ALBERTO E. FERNANDEZ BAENA - Sede Única</v>
          </cell>
          <cell r="C98" t="str">
            <v>Establecimiento</v>
          </cell>
          <cell r="D98" t="str">
            <v>CARTAGENA DE INDIAS (BOLIVAR)</v>
          </cell>
          <cell r="E98" t="str">
            <v>OFICIAL</v>
          </cell>
          <cell r="F98" t="str">
            <v>C</v>
          </cell>
          <cell r="G98" t="str">
            <v>170</v>
          </cell>
          <cell r="H98" t="str">
            <v>162</v>
          </cell>
          <cell r="I98" t="str">
            <v>0.6814</v>
          </cell>
          <cell r="J98" t="str">
            <v>0.6496</v>
          </cell>
          <cell r="K98" t="str">
            <v>0.6273</v>
          </cell>
          <cell r="L98" t="str">
            <v>0.7079</v>
          </cell>
          <cell r="M98" t="str">
            <v>0.6799</v>
          </cell>
          <cell r="N98" t="str">
            <v>0.6676</v>
          </cell>
        </row>
        <row r="99">
          <cell r="A99">
            <v>313001008518</v>
          </cell>
          <cell r="B99" t="str">
            <v>CORP EDUCATIVA MADDOX - Sede Única</v>
          </cell>
          <cell r="C99" t="str">
            <v>Establecimiento</v>
          </cell>
          <cell r="D99" t="str">
            <v>CARTAGENA DE INDIAS (BOLIVAR)</v>
          </cell>
          <cell r="E99" t="str">
            <v>NO OFICIAL</v>
          </cell>
          <cell r="F99" t="str">
            <v>C</v>
          </cell>
          <cell r="G99" t="str">
            <v>242</v>
          </cell>
          <cell r="H99" t="str">
            <v>239</v>
          </cell>
          <cell r="I99" t="str">
            <v>0.6654</v>
          </cell>
          <cell r="J99" t="str">
            <v>0.652</v>
          </cell>
          <cell r="K99" t="str">
            <v>0.6289</v>
          </cell>
          <cell r="L99" t="str">
            <v>0.7188</v>
          </cell>
          <cell r="M99" t="str">
            <v>0.6676</v>
          </cell>
          <cell r="N99" t="str">
            <v>0.6664</v>
          </cell>
        </row>
        <row r="100">
          <cell r="A100">
            <v>113001009281</v>
          </cell>
          <cell r="B100" t="str">
            <v>INSTITUCION EDUCATIVA VILLA ESTRELLA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225</v>
          </cell>
          <cell r="H100" t="str">
            <v>220</v>
          </cell>
          <cell r="I100" t="str">
            <v>0.6658</v>
          </cell>
          <cell r="J100" t="str">
            <v>0.6654</v>
          </cell>
          <cell r="K100" t="str">
            <v>0.6345</v>
          </cell>
          <cell r="L100" t="str">
            <v>0.6891</v>
          </cell>
          <cell r="M100" t="str">
            <v>0.648</v>
          </cell>
          <cell r="N100" t="str">
            <v>0.6625</v>
          </cell>
        </row>
        <row r="101">
          <cell r="A101">
            <v>113001000771</v>
          </cell>
          <cell r="B101" t="str">
            <v>INSTITUCION EDUCATIVA CAMILO TORRES DEL POZON - Sede Única</v>
          </cell>
          <cell r="C101" t="str">
            <v>Establecimiento</v>
          </cell>
          <cell r="D101" t="str">
            <v>CARTAGENA DE INDIAS (BOLIVAR)</v>
          </cell>
          <cell r="E101" t="str">
            <v>OFICIAL</v>
          </cell>
          <cell r="F101" t="str">
            <v>C</v>
          </cell>
          <cell r="G101" t="str">
            <v>430</v>
          </cell>
          <cell r="H101" t="str">
            <v>429</v>
          </cell>
          <cell r="I101" t="str">
            <v>0.6714</v>
          </cell>
          <cell r="J101" t="str">
            <v>0.653</v>
          </cell>
          <cell r="K101" t="str">
            <v>0.6131</v>
          </cell>
          <cell r="L101" t="str">
            <v>0.7062</v>
          </cell>
          <cell r="M101" t="str">
            <v>0.6741</v>
          </cell>
          <cell r="N101" t="str">
            <v>0.6619</v>
          </cell>
        </row>
        <row r="102">
          <cell r="A102">
            <v>113001028927</v>
          </cell>
          <cell r="B102" t="str">
            <v>INSTITUCION EDUCATIVA CIUDADELA 2000 -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396</v>
          </cell>
          <cell r="H102" t="str">
            <v>395</v>
          </cell>
          <cell r="I102" t="str">
            <v>0.6632</v>
          </cell>
          <cell r="J102" t="str">
            <v>0.6561</v>
          </cell>
          <cell r="K102" t="str">
            <v>0.6214</v>
          </cell>
          <cell r="L102" t="str">
            <v>0.7055</v>
          </cell>
          <cell r="M102" t="str">
            <v>0.6594</v>
          </cell>
          <cell r="N102" t="str">
            <v>0.6614</v>
          </cell>
        </row>
        <row r="103">
          <cell r="A103">
            <v>313001013163</v>
          </cell>
          <cell r="B103" t="str">
            <v>COLEGIO LA ENSEÑANZA - Sede Única</v>
          </cell>
          <cell r="C103" t="str">
            <v>Establecimiento</v>
          </cell>
          <cell r="D103" t="str">
            <v>CARTAGENA DE INDIAS (BOLIVAR)</v>
          </cell>
          <cell r="E103" t="str">
            <v>NO OFICIAL</v>
          </cell>
          <cell r="F103" t="str">
            <v>C</v>
          </cell>
          <cell r="G103" t="str">
            <v>94</v>
          </cell>
          <cell r="H103" t="str">
            <v>93</v>
          </cell>
          <cell r="I103" t="str">
            <v>0.6387</v>
          </cell>
          <cell r="J103" t="str">
            <v>0.6242</v>
          </cell>
          <cell r="K103" t="str">
            <v>0.6397</v>
          </cell>
          <cell r="L103" t="str">
            <v>0.7194</v>
          </cell>
          <cell r="M103" t="str">
            <v>0.7309</v>
          </cell>
          <cell r="N103" t="str">
            <v>0.6613</v>
          </cell>
        </row>
        <row r="104">
          <cell r="A104">
            <v>113001001972</v>
          </cell>
          <cell r="B104" t="str">
            <v>INSTITUCION EDUCATIVA SEMINARIO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565</v>
          </cell>
          <cell r="H104" t="str">
            <v>561</v>
          </cell>
          <cell r="I104" t="str">
            <v>0.667</v>
          </cell>
          <cell r="J104" t="str">
            <v>0.6626</v>
          </cell>
          <cell r="K104" t="str">
            <v>0.6104</v>
          </cell>
          <cell r="L104" t="str">
            <v>0.6997</v>
          </cell>
          <cell r="M104" t="str">
            <v>0.6691</v>
          </cell>
          <cell r="N104" t="str">
            <v>0.6606</v>
          </cell>
        </row>
        <row r="105">
          <cell r="A105">
            <v>313001029981</v>
          </cell>
          <cell r="B105" t="str">
            <v>COLEGIO JOSÉ MARÍA GARCÍA TOLEDO - Sede Única</v>
          </cell>
          <cell r="C105" t="str">
            <v>Establecimiento</v>
          </cell>
          <cell r="D105" t="str">
            <v>CARTAGENA DE INDIAS (BOLIVAR)</v>
          </cell>
          <cell r="E105" t="str">
            <v>NO OFICIAL</v>
          </cell>
          <cell r="F105" t="str">
            <v>C</v>
          </cell>
          <cell r="G105" t="str">
            <v>53</v>
          </cell>
          <cell r="H105" t="str">
            <v>53</v>
          </cell>
          <cell r="I105" t="str">
            <v>0.6603</v>
          </cell>
          <cell r="J105" t="str">
            <v>0.6633</v>
          </cell>
          <cell r="K105" t="str">
            <v>0.6073</v>
          </cell>
          <cell r="L105" t="str">
            <v>0.696</v>
          </cell>
          <cell r="M105" t="str">
            <v>0.6917</v>
          </cell>
          <cell r="N105" t="str">
            <v>0.6594</v>
          </cell>
        </row>
        <row r="106">
          <cell r="A106">
            <v>113001000852</v>
          </cell>
          <cell r="B106" t="str">
            <v>INSTITUCION EDUCATIVA NUESTRA SRA DEL CARMEN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572</v>
          </cell>
          <cell r="H106" t="str">
            <v>557</v>
          </cell>
          <cell r="I106" t="str">
            <v>0.6684</v>
          </cell>
          <cell r="J106" t="str">
            <v>0.6485</v>
          </cell>
          <cell r="K106" t="str">
            <v>0.6163</v>
          </cell>
          <cell r="L106" t="str">
            <v>0.7025</v>
          </cell>
          <cell r="M106" t="str">
            <v>0.6595</v>
          </cell>
          <cell r="N106" t="str">
            <v>0.659</v>
          </cell>
        </row>
        <row r="107">
          <cell r="A107">
            <v>313001008381</v>
          </cell>
          <cell r="B107" t="str">
            <v>CENT. DE ENSEÑANZA HIJOS DE BOLIVAR - Sede Única</v>
          </cell>
          <cell r="C107" t="str">
            <v>Establecimiento</v>
          </cell>
          <cell r="D107" t="str">
            <v>CARTAGENA DE INDIAS (BOLIVAR)</v>
          </cell>
          <cell r="E107" t="str">
            <v>NO OFICIAL</v>
          </cell>
          <cell r="F107" t="str">
            <v>C</v>
          </cell>
          <cell r="G107" t="str">
            <v>31</v>
          </cell>
          <cell r="H107" t="str">
            <v>30</v>
          </cell>
          <cell r="I107" t="str">
            <v>0.6648</v>
          </cell>
          <cell r="J107" t="str">
            <v>0.6615</v>
          </cell>
          <cell r="K107" t="str">
            <v>0.6056</v>
          </cell>
          <cell r="L107" t="str">
            <v>0.703</v>
          </cell>
          <cell r="M107" t="str">
            <v>0.6626</v>
          </cell>
          <cell r="N107" t="str">
            <v>0.659</v>
          </cell>
        </row>
        <row r="108">
          <cell r="A108">
            <v>113001000241</v>
          </cell>
          <cell r="B108" t="str">
            <v>INSTITUCION EDUCATIVA NUESTRO ESFUERZO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258</v>
          </cell>
          <cell r="H108" t="str">
            <v>252</v>
          </cell>
          <cell r="I108" t="str">
            <v>0.6708</v>
          </cell>
          <cell r="J108" t="str">
            <v>0.6657</v>
          </cell>
          <cell r="K108" t="str">
            <v>0.6119</v>
          </cell>
          <cell r="L108" t="str">
            <v>0.6909</v>
          </cell>
          <cell r="M108" t="str">
            <v>0.6265</v>
          </cell>
          <cell r="N108" t="str">
            <v>0.6573</v>
          </cell>
        </row>
        <row r="109">
          <cell r="A109">
            <v>313001027059</v>
          </cell>
          <cell r="B109" t="str">
            <v>CONC. ESCOLAR BERTHA SUTTNER - Sede Única</v>
          </cell>
          <cell r="C109" t="str">
            <v>Establecimiento</v>
          </cell>
          <cell r="D109" t="str">
            <v>CARTAGENA DE INDIAS (BOLIVAR)</v>
          </cell>
          <cell r="E109" t="str">
            <v>NO OFICIAL</v>
          </cell>
          <cell r="F109" t="str">
            <v>C</v>
          </cell>
          <cell r="G109" t="str">
            <v>211</v>
          </cell>
          <cell r="H109" t="str">
            <v>208</v>
          </cell>
          <cell r="I109" t="str">
            <v>0.6862</v>
          </cell>
          <cell r="J109" t="str">
            <v>0.6565</v>
          </cell>
          <cell r="K109" t="str">
            <v>0.5912</v>
          </cell>
          <cell r="L109" t="str">
            <v>0.6944</v>
          </cell>
          <cell r="M109" t="str">
            <v>0.6452</v>
          </cell>
          <cell r="N109" t="str">
            <v>0.6562</v>
          </cell>
        </row>
        <row r="110">
          <cell r="A110">
            <v>313001800891</v>
          </cell>
          <cell r="B110" t="str">
            <v>INSTITUTO EDUCATIVO JEAN PIAGET S.A.S - Sede Única</v>
          </cell>
          <cell r="C110" t="str">
            <v>Establecimiento</v>
          </cell>
          <cell r="D110" t="str">
            <v>CARTAGENA DE INDIAS (BOLIVAR)</v>
          </cell>
          <cell r="E110" t="str">
            <v>NO OFICIAL</v>
          </cell>
          <cell r="F110" t="str">
            <v>C</v>
          </cell>
          <cell r="G110" t="str">
            <v>20</v>
          </cell>
          <cell r="H110" t="str">
            <v>20</v>
          </cell>
          <cell r="I110" t="str">
            <v>0.6158</v>
          </cell>
          <cell r="J110" t="str">
            <v>0.6526</v>
          </cell>
          <cell r="K110" t="str">
            <v>0.6082</v>
          </cell>
          <cell r="L110" t="str">
            <v>0.723</v>
          </cell>
          <cell r="M110" t="str">
            <v>0.7301</v>
          </cell>
          <cell r="N110" t="str">
            <v>0.6561</v>
          </cell>
        </row>
        <row r="111">
          <cell r="A111">
            <v>113001028483</v>
          </cell>
          <cell r="B111" t="str">
            <v>INSTITUCION EDUCATIVA CASD MANUELA BELTRAN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159</v>
          </cell>
          <cell r="H111" t="str">
            <v>158</v>
          </cell>
          <cell r="I111" t="str">
            <v>0.6812</v>
          </cell>
          <cell r="J111" t="str">
            <v>0.6377</v>
          </cell>
          <cell r="K111" t="str">
            <v>0.5962</v>
          </cell>
          <cell r="L111" t="str">
            <v>0.7041</v>
          </cell>
          <cell r="M111" t="str">
            <v>0.6693</v>
          </cell>
          <cell r="N111" t="str">
            <v>0.6559</v>
          </cell>
        </row>
        <row r="112">
          <cell r="A112">
            <v>113001030212</v>
          </cell>
          <cell r="B112" t="str">
            <v>INSTITUCION EDUCATIVA BICENTENARIO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320</v>
          </cell>
          <cell r="H112" t="str">
            <v>315</v>
          </cell>
          <cell r="I112" t="str">
            <v>0.6726</v>
          </cell>
          <cell r="J112" t="str">
            <v>0.6425</v>
          </cell>
          <cell r="K112" t="str">
            <v>0.6162</v>
          </cell>
          <cell r="L112" t="str">
            <v>0.6936</v>
          </cell>
          <cell r="M112" t="str">
            <v>0.6455</v>
          </cell>
          <cell r="N112" t="str">
            <v>0.6554</v>
          </cell>
        </row>
        <row r="113">
          <cell r="A113">
            <v>313001800637</v>
          </cell>
          <cell r="B113" t="str">
            <v>COLEGIO SAN JOSE DE LOS CAMPANOS - Sede Única</v>
          </cell>
          <cell r="C113" t="str">
            <v>Establecimiento</v>
          </cell>
          <cell r="D113" t="str">
            <v>CARTAGENA DE INDIAS (BOLIVAR)</v>
          </cell>
          <cell r="E113" t="str">
            <v>NO OFICIAL</v>
          </cell>
          <cell r="F113" t="str">
            <v>C</v>
          </cell>
          <cell r="G113" t="str">
            <v>70</v>
          </cell>
          <cell r="H113" t="str">
            <v>68</v>
          </cell>
          <cell r="I113" t="str">
            <v>0.653</v>
          </cell>
          <cell r="J113" t="str">
            <v>0.6404</v>
          </cell>
          <cell r="K113" t="str">
            <v>0.6302</v>
          </cell>
          <cell r="L113" t="str">
            <v>0.692</v>
          </cell>
          <cell r="M113" t="str">
            <v>0.6653</v>
          </cell>
          <cell r="N113" t="str">
            <v>0.6548</v>
          </cell>
        </row>
        <row r="114">
          <cell r="A114">
            <v>113001004149</v>
          </cell>
          <cell r="B114" t="str">
            <v>INSTITUCION EDUCATIVA JUAN JOSE NIETO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547</v>
          </cell>
          <cell r="H114" t="str">
            <v>532</v>
          </cell>
          <cell r="I114" t="str">
            <v>0.6495</v>
          </cell>
          <cell r="J114" t="str">
            <v>0.6481</v>
          </cell>
          <cell r="K114" t="str">
            <v>0.6226</v>
          </cell>
          <cell r="L114" t="str">
            <v>0.6977</v>
          </cell>
          <cell r="M114" t="str">
            <v>0.6531</v>
          </cell>
          <cell r="N114" t="str">
            <v>0.6544</v>
          </cell>
        </row>
        <row r="115">
          <cell r="A115">
            <v>113001030093</v>
          </cell>
          <cell r="B115" t="str">
            <v>INSTITUCION EDUCATIVA FUNDACION PIES DESCALZOS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C</v>
          </cell>
          <cell r="G115" t="str">
            <v>152</v>
          </cell>
          <cell r="H115" t="str">
            <v>151</v>
          </cell>
          <cell r="I115" t="str">
            <v>0.6556</v>
          </cell>
          <cell r="J115" t="str">
            <v>0.6669</v>
          </cell>
          <cell r="K115" t="str">
            <v>0.6109</v>
          </cell>
          <cell r="L115" t="str">
            <v>0.6839</v>
          </cell>
          <cell r="M115" t="str">
            <v>0.6477</v>
          </cell>
          <cell r="N115" t="str">
            <v>0.6538</v>
          </cell>
        </row>
        <row r="116">
          <cell r="A116">
            <v>113001028919</v>
          </cell>
          <cell r="B116" t="str">
            <v>INSTITUCION EDUCATIVA NUEVO BOSQUE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313</v>
          </cell>
          <cell r="H116" t="str">
            <v>310</v>
          </cell>
          <cell r="I116" t="str">
            <v>0.6607</v>
          </cell>
          <cell r="J116" t="str">
            <v>0.6504</v>
          </cell>
          <cell r="K116" t="str">
            <v>0.5979</v>
          </cell>
          <cell r="L116" t="str">
            <v>0.6934</v>
          </cell>
          <cell r="M116" t="str">
            <v>0.6535</v>
          </cell>
          <cell r="N116" t="str">
            <v>0.6508</v>
          </cell>
        </row>
        <row r="117">
          <cell r="A117">
            <v>313001028985</v>
          </cell>
          <cell r="B117" t="str">
            <v>COLEGIO DIOS ES AMOR -SEDE CARTAGENA - Sede Única</v>
          </cell>
          <cell r="C117" t="str">
            <v>Establecimiento</v>
          </cell>
          <cell r="D117" t="str">
            <v>CARTAGENA DE INDIAS (BOLIVAR)</v>
          </cell>
          <cell r="E117" t="str">
            <v>NO OFICIAL</v>
          </cell>
          <cell r="F117" t="str">
            <v>C</v>
          </cell>
          <cell r="G117" t="str">
            <v>198</v>
          </cell>
          <cell r="H117" t="str">
            <v>195</v>
          </cell>
          <cell r="I117" t="str">
            <v>0.6332</v>
          </cell>
          <cell r="J117" t="str">
            <v>0.6347</v>
          </cell>
          <cell r="K117" t="str">
            <v>0.6219</v>
          </cell>
          <cell r="L117" t="str">
            <v>0.7052</v>
          </cell>
          <cell r="M117" t="str">
            <v>0.6551</v>
          </cell>
          <cell r="N117" t="str">
            <v>0.6492</v>
          </cell>
        </row>
        <row r="118">
          <cell r="A118">
            <v>113001004289</v>
          </cell>
          <cell r="B118" t="str">
            <v>INSTITUCION EDUCATIVA SAN LUCAS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C</v>
          </cell>
          <cell r="G118" t="str">
            <v>357</v>
          </cell>
          <cell r="H118" t="str">
            <v>353</v>
          </cell>
          <cell r="I118" t="str">
            <v>0.6616</v>
          </cell>
          <cell r="J118" t="str">
            <v>0.6468</v>
          </cell>
          <cell r="K118" t="str">
            <v>0.5956</v>
          </cell>
          <cell r="L118" t="str">
            <v>0.6954</v>
          </cell>
          <cell r="M118" t="str">
            <v>0.6419</v>
          </cell>
          <cell r="N118" t="str">
            <v>0.6492</v>
          </cell>
        </row>
        <row r="119">
          <cell r="A119">
            <v>113001002413</v>
          </cell>
          <cell r="B119" t="str">
            <v>INSTITUCION EDUCATIVA MADRE LAURA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374</v>
          </cell>
          <cell r="H119" t="str">
            <v>372</v>
          </cell>
          <cell r="I119" t="str">
            <v>0.6409</v>
          </cell>
          <cell r="J119" t="str">
            <v>0.642</v>
          </cell>
          <cell r="K119" t="str">
            <v>0.5956</v>
          </cell>
          <cell r="L119" t="str">
            <v>0.7019</v>
          </cell>
          <cell r="M119" t="str">
            <v>0.675</v>
          </cell>
          <cell r="N119" t="str">
            <v>0.6474</v>
          </cell>
        </row>
        <row r="120">
          <cell r="A120">
            <v>113001001697</v>
          </cell>
          <cell r="B120" t="str">
            <v>INSTITUCION EDUCATIVA MANUELA BELTRAN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271</v>
          </cell>
          <cell r="H120" t="str">
            <v>263</v>
          </cell>
          <cell r="I120" t="str">
            <v>0.6479</v>
          </cell>
          <cell r="J120" t="str">
            <v>0.6298</v>
          </cell>
          <cell r="K120" t="str">
            <v>0.6021</v>
          </cell>
          <cell r="L120" t="str">
            <v>0.7047</v>
          </cell>
          <cell r="M120" t="str">
            <v>0.6544</v>
          </cell>
          <cell r="N120" t="str">
            <v>0.6468</v>
          </cell>
        </row>
        <row r="121">
          <cell r="A121">
            <v>313001009204</v>
          </cell>
          <cell r="B121" t="str">
            <v>INST. INTEGRAL NUEVA COLOMBIA (INST. INF.MI SONRISA) - Sede Única</v>
          </cell>
          <cell r="C121" t="str">
            <v>Establecimiento</v>
          </cell>
          <cell r="D121" t="str">
            <v>CARTAGENA DE INDIAS (BOLIVAR)</v>
          </cell>
          <cell r="E121" t="str">
            <v>NO OFICIAL</v>
          </cell>
          <cell r="F121" t="str">
            <v>C</v>
          </cell>
          <cell r="G121" t="str">
            <v>114</v>
          </cell>
          <cell r="H121" t="str">
            <v>113</v>
          </cell>
          <cell r="I121" t="str">
            <v>0.6324</v>
          </cell>
          <cell r="J121" t="str">
            <v>0.6444</v>
          </cell>
          <cell r="K121" t="str">
            <v>0.6025</v>
          </cell>
          <cell r="L121" t="str">
            <v>0.6894</v>
          </cell>
          <cell r="M121" t="str">
            <v>0.6606</v>
          </cell>
          <cell r="N121" t="str">
            <v>0.6436</v>
          </cell>
        </row>
        <row r="122">
          <cell r="A122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C</v>
          </cell>
          <cell r="G122" t="str">
            <v>179</v>
          </cell>
          <cell r="H122" t="str">
            <v>173</v>
          </cell>
          <cell r="I122" t="str">
            <v>0.6242</v>
          </cell>
          <cell r="J122" t="str">
            <v>0.6304</v>
          </cell>
          <cell r="K122" t="str">
            <v>0.6097</v>
          </cell>
          <cell r="L122" t="str">
            <v>0.7012</v>
          </cell>
          <cell r="M122" t="str">
            <v>0.638</v>
          </cell>
          <cell r="N122" t="str">
            <v>0.6411</v>
          </cell>
        </row>
        <row r="123">
          <cell r="A123">
            <v>113001000259</v>
          </cell>
          <cell r="B123" t="str">
            <v>INSTITUCIÓN EDUCATIVA VALORES UNIDOS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C</v>
          </cell>
          <cell r="G123" t="str">
            <v>198</v>
          </cell>
          <cell r="H123" t="str">
            <v>197</v>
          </cell>
          <cell r="I123" t="str">
            <v>0.6154</v>
          </cell>
          <cell r="J123" t="str">
            <v>0.6406</v>
          </cell>
          <cell r="K123" t="str">
            <v>0.6105</v>
          </cell>
          <cell r="L123" t="str">
            <v>0.6883</v>
          </cell>
          <cell r="M123" t="str">
            <v>0.6331</v>
          </cell>
          <cell r="N123" t="str">
            <v>0.6383</v>
          </cell>
        </row>
        <row r="124">
          <cell r="A124">
            <v>113001005374</v>
          </cell>
          <cell r="B124" t="str">
            <v>INSTITUCION EDUCATIVA ANTONIA SANTOS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C</v>
          </cell>
          <cell r="G124" t="str">
            <v>291</v>
          </cell>
          <cell r="H124" t="str">
            <v>284</v>
          </cell>
          <cell r="I124" t="str">
            <v>0.6335</v>
          </cell>
          <cell r="J124" t="str">
            <v>0.6335</v>
          </cell>
          <cell r="K124" t="str">
            <v>0.5953</v>
          </cell>
          <cell r="L124" t="str">
            <v>0.6768</v>
          </cell>
          <cell r="M124" t="str">
            <v>0.6587</v>
          </cell>
          <cell r="N124" t="str">
            <v>0.6366</v>
          </cell>
        </row>
        <row r="125">
          <cell r="A125">
            <v>313001008411</v>
          </cell>
          <cell r="B125" t="str">
            <v>INSTITUCION EDUCATIVA FE Y ALEGRIA EL PROGRESO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C</v>
          </cell>
          <cell r="G125" t="str">
            <v>228</v>
          </cell>
          <cell r="H125" t="str">
            <v>225</v>
          </cell>
          <cell r="I125" t="str">
            <v>0.6524</v>
          </cell>
          <cell r="J125" t="str">
            <v>0.6224</v>
          </cell>
          <cell r="K125" t="str">
            <v>0.5869</v>
          </cell>
          <cell r="L125" t="str">
            <v>0.6719</v>
          </cell>
          <cell r="M125" t="str">
            <v>0.6476</v>
          </cell>
          <cell r="N125" t="str">
            <v>0.6345</v>
          </cell>
        </row>
        <row r="126">
          <cell r="A126">
            <v>113001007857</v>
          </cell>
          <cell r="B126" t="str">
            <v>INSTITUCION EDUCATIVA LA LIBERTAD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C</v>
          </cell>
          <cell r="G126" t="str">
            <v>255</v>
          </cell>
          <cell r="H126" t="str">
            <v>251</v>
          </cell>
          <cell r="I126" t="str">
            <v>0.6526</v>
          </cell>
          <cell r="J126" t="str">
            <v>0.6272</v>
          </cell>
          <cell r="K126" t="str">
            <v>0.5763</v>
          </cell>
          <cell r="L126" t="str">
            <v>0.6765</v>
          </cell>
          <cell r="M126" t="str">
            <v>0.6493</v>
          </cell>
          <cell r="N126" t="str">
            <v>0.6344</v>
          </cell>
        </row>
        <row r="127">
          <cell r="A127">
            <v>213001007797</v>
          </cell>
          <cell r="B127" t="str">
            <v>INSTITUCION EDUCATIVA SAN JUAN DE DAMASCO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C</v>
          </cell>
          <cell r="G127" t="str">
            <v>212</v>
          </cell>
          <cell r="H127" t="str">
            <v>209</v>
          </cell>
          <cell r="I127" t="str">
            <v>0.6425</v>
          </cell>
          <cell r="J127" t="str">
            <v>0.6165</v>
          </cell>
          <cell r="K127" t="str">
            <v>0.5935</v>
          </cell>
          <cell r="L127" t="str">
            <v>0.6784</v>
          </cell>
          <cell r="M127" t="str">
            <v>0.6497</v>
          </cell>
          <cell r="N127" t="str">
            <v>0.634</v>
          </cell>
        </row>
        <row r="128">
          <cell r="A128">
            <v>313001004750</v>
          </cell>
          <cell r="B128" t="str">
            <v>INSTITUCION EDUCATIVA MADRE GABRIELA DE SAN MARTIN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C</v>
          </cell>
          <cell r="G128" t="str">
            <v>368</v>
          </cell>
          <cell r="H128" t="str">
            <v>363</v>
          </cell>
          <cell r="I128" t="str">
            <v>0.6318</v>
          </cell>
          <cell r="J128" t="str">
            <v>0.632</v>
          </cell>
          <cell r="K128" t="str">
            <v>0.5883</v>
          </cell>
          <cell r="L128" t="str">
            <v>0.6824</v>
          </cell>
          <cell r="M128" t="str">
            <v>0.6259</v>
          </cell>
          <cell r="N128" t="str">
            <v>0.633</v>
          </cell>
        </row>
        <row r="129">
          <cell r="A129">
            <v>113001002626</v>
          </cell>
          <cell r="B129" t="str">
            <v>INSTITUCION EDUCATIVA OLGA GONZALEZ ARRAUT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C</v>
          </cell>
          <cell r="G129" t="str">
            <v>203</v>
          </cell>
          <cell r="H129" t="str">
            <v>196</v>
          </cell>
          <cell r="I129" t="str">
            <v>0.6282</v>
          </cell>
          <cell r="J129" t="str">
            <v>0.622</v>
          </cell>
          <cell r="K129" t="str">
            <v>0.6058</v>
          </cell>
          <cell r="L129" t="str">
            <v>0.6735</v>
          </cell>
          <cell r="M129" t="str">
            <v>0.6367</v>
          </cell>
          <cell r="N129" t="str">
            <v>0.6327</v>
          </cell>
        </row>
        <row r="130">
          <cell r="A130">
            <v>113001000321</v>
          </cell>
          <cell r="B130" t="str">
            <v>INSTITUCION EDUCATIVA LUIS C GALAN SARMIENTO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C</v>
          </cell>
          <cell r="G130" t="str">
            <v>256</v>
          </cell>
          <cell r="H130" t="str">
            <v>255</v>
          </cell>
          <cell r="I130" t="str">
            <v>0.6459</v>
          </cell>
          <cell r="J130" t="str">
            <v>0.628</v>
          </cell>
          <cell r="K130" t="str">
            <v>0.5773</v>
          </cell>
          <cell r="L130" t="str">
            <v>0.6756</v>
          </cell>
          <cell r="M130" t="str">
            <v>0.6255</v>
          </cell>
          <cell r="N130" t="str">
            <v>0.6312</v>
          </cell>
        </row>
        <row r="131">
          <cell r="A131">
            <v>113001000879</v>
          </cell>
          <cell r="B131" t="str">
            <v>INSTITUCION EDUCATIVA SANTA MARIA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C</v>
          </cell>
          <cell r="G131" t="str">
            <v>480</v>
          </cell>
          <cell r="H131" t="str">
            <v>474</v>
          </cell>
          <cell r="I131" t="str">
            <v>0.6462</v>
          </cell>
          <cell r="J131" t="str">
            <v>0.6127</v>
          </cell>
          <cell r="K131" t="str">
            <v>0.5764</v>
          </cell>
          <cell r="L131" t="str">
            <v>0.6799</v>
          </cell>
          <cell r="M131" t="str">
            <v>0.6508</v>
          </cell>
          <cell r="N131" t="str">
            <v>0.6305</v>
          </cell>
        </row>
        <row r="132">
          <cell r="A132">
            <v>113001001727</v>
          </cell>
          <cell r="B132" t="str">
            <v>INSTITUCION EDUCATIVA REPUBLICA DEL LIBANO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C</v>
          </cell>
          <cell r="G132" t="str">
            <v>248</v>
          </cell>
          <cell r="H132" t="str">
            <v>244</v>
          </cell>
          <cell r="I132" t="str">
            <v>0.6409</v>
          </cell>
          <cell r="J132" t="str">
            <v>0.6422</v>
          </cell>
          <cell r="K132" t="str">
            <v>0.5875</v>
          </cell>
          <cell r="L132" t="str">
            <v>0.6518</v>
          </cell>
          <cell r="M132" t="str">
            <v>0.6195</v>
          </cell>
          <cell r="N132" t="str">
            <v>0.6297</v>
          </cell>
        </row>
        <row r="133">
          <cell r="A133">
            <v>213001009048</v>
          </cell>
          <cell r="B133" t="str">
            <v>INSTITUCION EDUCATIVA TECNICA DE PASACABALLOS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C</v>
          </cell>
          <cell r="G133" t="str">
            <v>301</v>
          </cell>
          <cell r="H133" t="str">
            <v>296</v>
          </cell>
          <cell r="I133" t="str">
            <v>0.6262</v>
          </cell>
          <cell r="J133" t="str">
            <v>0.6269</v>
          </cell>
          <cell r="K133" t="str">
            <v>0.5873</v>
          </cell>
          <cell r="L133" t="str">
            <v>0.6679</v>
          </cell>
          <cell r="M133" t="str">
            <v>0.6532</v>
          </cell>
          <cell r="N133" t="str">
            <v>0.6291</v>
          </cell>
        </row>
        <row r="134">
          <cell r="A134">
            <v>213001007231</v>
          </cell>
          <cell r="B134" t="str">
            <v>INSTITUCION EDUCATIVA SAN FRANCISCO DE ASIS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C</v>
          </cell>
          <cell r="G134" t="str">
            <v>541</v>
          </cell>
          <cell r="H134" t="str">
            <v>525</v>
          </cell>
          <cell r="I134" t="str">
            <v>0.6405</v>
          </cell>
          <cell r="J134" t="str">
            <v>0.6175</v>
          </cell>
          <cell r="K134" t="str">
            <v>0.5724</v>
          </cell>
          <cell r="L134" t="str">
            <v>0.6746</v>
          </cell>
          <cell r="M134" t="str">
            <v>0.6397</v>
          </cell>
          <cell r="N134" t="str">
            <v>0.6273</v>
          </cell>
        </row>
        <row r="135">
          <cell r="A135">
            <v>313001029108</v>
          </cell>
          <cell r="B135" t="str">
            <v>COLEGIO DE BACHILLERATO DEL LITORAL  CODEBOL LTDA - Sede Única</v>
          </cell>
          <cell r="C135" t="str">
            <v>Establecimiento</v>
          </cell>
          <cell r="D135" t="str">
            <v>CARTAGENA DE INDIAS (BOLIVAR)</v>
          </cell>
          <cell r="E135" t="str">
            <v>NO OFICIAL</v>
          </cell>
          <cell r="F135" t="str">
            <v>C</v>
          </cell>
          <cell r="G135" t="str">
            <v>16</v>
          </cell>
          <cell r="H135" t="str">
            <v>16</v>
          </cell>
          <cell r="I135" t="str">
            <v>0.6226</v>
          </cell>
          <cell r="J135" t="str">
            <v>0.61</v>
          </cell>
          <cell r="K135" t="str">
            <v>0.5804</v>
          </cell>
          <cell r="L135" t="str">
            <v>0.6807</v>
          </cell>
          <cell r="M135" t="str">
            <v>0.6555</v>
          </cell>
          <cell r="N135" t="str">
            <v>0.6259</v>
          </cell>
        </row>
        <row r="136">
          <cell r="A136">
            <v>113001002812</v>
          </cell>
          <cell r="B136" t="str">
            <v>INSTITUCION EDUCATIVA MARIA REINA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C</v>
          </cell>
          <cell r="G136" t="str">
            <v>315</v>
          </cell>
          <cell r="H136" t="str">
            <v>309</v>
          </cell>
          <cell r="I136" t="str">
            <v>0.6185</v>
          </cell>
          <cell r="J136" t="str">
            <v>0.6184</v>
          </cell>
          <cell r="K136" t="str">
            <v>0.5693</v>
          </cell>
          <cell r="L136" t="str">
            <v>0.6768</v>
          </cell>
          <cell r="M136" t="str">
            <v>0.6366</v>
          </cell>
          <cell r="N136" t="str">
            <v>0.622</v>
          </cell>
        </row>
        <row r="137">
          <cell r="A137">
            <v>113001008276</v>
          </cell>
          <cell r="B137" t="str">
            <v>INSTITUCION EDUCATIVA PLAYAS DE ACAPULCO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C</v>
          </cell>
          <cell r="G137" t="str">
            <v>125</v>
          </cell>
          <cell r="H137" t="str">
            <v>118</v>
          </cell>
          <cell r="I137" t="str">
            <v>0.6349</v>
          </cell>
          <cell r="J137" t="str">
            <v>0.6105</v>
          </cell>
          <cell r="K137" t="str">
            <v>0.577</v>
          </cell>
          <cell r="L137" t="str">
            <v>0.6603</v>
          </cell>
          <cell r="M137" t="str">
            <v>0.617</v>
          </cell>
          <cell r="N137" t="str">
            <v>0.6204</v>
          </cell>
        </row>
        <row r="138">
          <cell r="A138">
            <v>113001800395</v>
          </cell>
          <cell r="B138" t="str">
            <v>INSTITUCION EDUCATIVA JUAN BAUTISTA SCALABRINI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C</v>
          </cell>
          <cell r="G138" t="str">
            <v>169</v>
          </cell>
          <cell r="H138" t="str">
            <v>161</v>
          </cell>
          <cell r="I138" t="str">
            <v>0.6168</v>
          </cell>
          <cell r="J138" t="str">
            <v>0.6122</v>
          </cell>
          <cell r="K138" t="str">
            <v>0.5743</v>
          </cell>
          <cell r="L138" t="str">
            <v>0.6732</v>
          </cell>
          <cell r="M138" t="str">
            <v>0.631</v>
          </cell>
          <cell r="N138" t="str">
            <v>0.62</v>
          </cell>
        </row>
        <row r="139">
          <cell r="A139">
            <v>313001012868</v>
          </cell>
          <cell r="B139" t="str">
            <v>CORPORACION TECNICA INSTITUTO ROCHY - Sede Única</v>
          </cell>
          <cell r="C139" t="str">
            <v>Establecimiento</v>
          </cell>
          <cell r="D139" t="str">
            <v>CARTAGENA DE INDIAS (BOLIVAR)</v>
          </cell>
          <cell r="E139" t="str">
            <v>NO OFICIAL</v>
          </cell>
          <cell r="F139" t="str">
            <v>D</v>
          </cell>
          <cell r="G139" t="str">
            <v>69</v>
          </cell>
          <cell r="H139" t="str">
            <v>68</v>
          </cell>
          <cell r="I139" t="str">
            <v>0.6331</v>
          </cell>
          <cell r="J139" t="str">
            <v>0.6057</v>
          </cell>
          <cell r="K139" t="str">
            <v>0.5709</v>
          </cell>
          <cell r="L139" t="str">
            <v>0.6574</v>
          </cell>
          <cell r="M139" t="str">
            <v>0.6291</v>
          </cell>
          <cell r="N139" t="str">
            <v>0.6177</v>
          </cell>
        </row>
        <row r="140">
          <cell r="A140">
            <v>113001800019</v>
          </cell>
          <cell r="B140" t="str">
            <v>INSTITUCION EDUCATIVA FUNDACION PIES DESCALZOS VILLAS DE ARANJUEZ - Sede Única</v>
          </cell>
          <cell r="C140" t="str">
            <v>Establecimiento</v>
          </cell>
          <cell r="D140" t="str">
            <v>CARTAGENA DE INDIAS (BOLIVAR)</v>
          </cell>
          <cell r="E140" t="str">
            <v>OFICIAL</v>
          </cell>
          <cell r="F140" t="str">
            <v>D</v>
          </cell>
          <cell r="G140" t="str">
            <v>103</v>
          </cell>
          <cell r="H140" t="str">
            <v>101</v>
          </cell>
          <cell r="I140" t="str">
            <v>0.6218</v>
          </cell>
          <cell r="J140" t="str">
            <v>0.6245</v>
          </cell>
          <cell r="K140" t="str">
            <v>0.5581</v>
          </cell>
          <cell r="L140" t="str">
            <v>0.6628</v>
          </cell>
          <cell r="M140" t="str">
            <v>0.6206</v>
          </cell>
          <cell r="N140" t="str">
            <v>0.6171</v>
          </cell>
        </row>
        <row r="141">
          <cell r="A141">
            <v>313001029116</v>
          </cell>
          <cell r="B141" t="str">
            <v>INSTITUCION EDUC COMUNITARIA LIRIO DE LOS VALLES - Sede Única</v>
          </cell>
          <cell r="C141" t="str">
            <v>Establecimiento</v>
          </cell>
          <cell r="D141" t="str">
            <v>CARTAGENA DE INDIAS (BOLIVAR)</v>
          </cell>
          <cell r="E141" t="str">
            <v>NO OFICIAL</v>
          </cell>
          <cell r="F141" t="str">
            <v>D</v>
          </cell>
          <cell r="G141" t="str">
            <v>49</v>
          </cell>
          <cell r="H141" t="str">
            <v>48</v>
          </cell>
          <cell r="I141" t="str">
            <v>0.6276</v>
          </cell>
          <cell r="J141" t="str">
            <v>0.6272</v>
          </cell>
          <cell r="K141" t="str">
            <v>0.5568</v>
          </cell>
          <cell r="L141" t="str">
            <v>0.6451</v>
          </cell>
          <cell r="M141" t="str">
            <v>0.6384</v>
          </cell>
          <cell r="N141" t="str">
            <v>0.6161</v>
          </cell>
        </row>
        <row r="142">
          <cell r="A142">
            <v>313001028639</v>
          </cell>
          <cell r="B142" t="str">
            <v>INST. CENTRAL DE COLOMBIA PARA ADULTOS  (513001004018) - Sede Única</v>
          </cell>
          <cell r="C142" t="str">
            <v>Establecimiento</v>
          </cell>
          <cell r="D142" t="str">
            <v>CARTAGENA DE INDIAS (BOLIVAR)</v>
          </cell>
          <cell r="E142" t="str">
            <v>NO OFICIAL</v>
          </cell>
          <cell r="F142" t="str">
            <v>D</v>
          </cell>
          <cell r="G142" t="str">
            <v>237</v>
          </cell>
          <cell r="H142" t="str">
            <v>223</v>
          </cell>
          <cell r="I142" t="str">
            <v>0.5948</v>
          </cell>
          <cell r="J142" t="str">
            <v>0.5908</v>
          </cell>
          <cell r="K142" t="str">
            <v>0.5925</v>
          </cell>
          <cell r="L142" t="str">
            <v>0.6743</v>
          </cell>
          <cell r="M142" t="str">
            <v>0.6477</v>
          </cell>
          <cell r="N142" t="str">
            <v>0.6158</v>
          </cell>
        </row>
        <row r="143">
          <cell r="A143">
            <v>313001013783</v>
          </cell>
          <cell r="B143" t="str">
            <v>CONC. ESCOLAR BERNARDO FOERGEN - Sede Única</v>
          </cell>
          <cell r="C143" t="str">
            <v>Establecimiento</v>
          </cell>
          <cell r="D143" t="str">
            <v>CARTAGENA DE INDIAS (BOLIVAR)</v>
          </cell>
          <cell r="E143" t="str">
            <v>NO OFICIAL</v>
          </cell>
          <cell r="F143" t="str">
            <v>D</v>
          </cell>
          <cell r="G143" t="str">
            <v>98</v>
          </cell>
          <cell r="H143" t="str">
            <v>96</v>
          </cell>
          <cell r="I143" t="str">
            <v>0.6296</v>
          </cell>
          <cell r="J143" t="str">
            <v>0.6231</v>
          </cell>
          <cell r="K143" t="str">
            <v>0.5619</v>
          </cell>
          <cell r="L143" t="str">
            <v>0.648</v>
          </cell>
          <cell r="M143" t="str">
            <v>0.6101</v>
          </cell>
          <cell r="N143" t="str">
            <v>0.6152</v>
          </cell>
        </row>
        <row r="144">
          <cell r="A144">
            <v>213001002809</v>
          </cell>
          <cell r="B144" t="str">
            <v>INSTITUCION EDUCATIVA DE BAYUNCA - Sede Única</v>
          </cell>
          <cell r="C144" t="str">
            <v>Establecimiento</v>
          </cell>
          <cell r="D144" t="str">
            <v>CARTAGENA DE INDIAS (BOLIVAR)</v>
          </cell>
          <cell r="E144" t="str">
            <v>OFICIAL</v>
          </cell>
          <cell r="F144" t="str">
            <v>D</v>
          </cell>
          <cell r="G144" t="str">
            <v>576</v>
          </cell>
          <cell r="H144" t="str">
            <v>569</v>
          </cell>
          <cell r="I144" t="str">
            <v>0.6102</v>
          </cell>
          <cell r="J144" t="str">
            <v>0.617</v>
          </cell>
          <cell r="K144" t="str">
            <v>0.5675</v>
          </cell>
          <cell r="L144" t="str">
            <v>0.6636</v>
          </cell>
          <cell r="M144" t="str">
            <v>0.6164</v>
          </cell>
          <cell r="N144" t="str">
            <v>0.6147</v>
          </cell>
        </row>
        <row r="145">
          <cell r="A145">
            <v>113001800990</v>
          </cell>
          <cell r="B145" t="str">
            <v>INSTITUCION EDUCATIVA POLITECNICO DEL POZON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182</v>
          </cell>
          <cell r="H145" t="str">
            <v>178</v>
          </cell>
          <cell r="I145" t="str">
            <v>0.6003</v>
          </cell>
          <cell r="J145" t="str">
            <v>0.5983</v>
          </cell>
          <cell r="K145" t="str">
            <v>0.5872</v>
          </cell>
          <cell r="L145" t="str">
            <v>0.6622</v>
          </cell>
          <cell r="M145" t="str">
            <v>0.6076</v>
          </cell>
          <cell r="N145" t="str">
            <v>0.6117</v>
          </cell>
        </row>
        <row r="146">
          <cell r="A146">
            <v>313001008933</v>
          </cell>
          <cell r="B146" t="str">
            <v>INST. COLOMBO HOLANDES - Sede Única</v>
          </cell>
          <cell r="C146" t="str">
            <v>Establecimiento</v>
          </cell>
          <cell r="D146" t="str">
            <v>CARTAGENA DE INDIAS (BOLIVAR)</v>
          </cell>
          <cell r="E146" t="str">
            <v>NO OFICIAL</v>
          </cell>
          <cell r="F146" t="str">
            <v>D</v>
          </cell>
          <cell r="G146" t="str">
            <v>77</v>
          </cell>
          <cell r="H146" t="str">
            <v>76</v>
          </cell>
          <cell r="I146" t="str">
            <v>0.6027</v>
          </cell>
          <cell r="J146" t="str">
            <v>0.611</v>
          </cell>
          <cell r="K146" t="str">
            <v>0.5568</v>
          </cell>
          <cell r="L146" t="str">
            <v>0.6615</v>
          </cell>
          <cell r="M146" t="str">
            <v>0.6322</v>
          </cell>
          <cell r="N146" t="str">
            <v>0.6098</v>
          </cell>
        </row>
        <row r="147">
          <cell r="A147">
            <v>113001004254</v>
          </cell>
          <cell r="B147" t="str">
            <v>INSTITUCION EDUCATIVA FULGENCIO LEQUERICA  VELEZ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220</v>
          </cell>
          <cell r="H147" t="str">
            <v>217</v>
          </cell>
          <cell r="I147" t="str">
            <v>0.6138</v>
          </cell>
          <cell r="J147" t="str">
            <v>0.6013</v>
          </cell>
          <cell r="K147" t="str">
            <v>0.5586</v>
          </cell>
          <cell r="L147" t="str">
            <v>0.6467</v>
          </cell>
          <cell r="M147" t="str">
            <v>0.6124</v>
          </cell>
          <cell r="N147" t="str">
            <v>0.6057</v>
          </cell>
        </row>
        <row r="148">
          <cell r="A148">
            <v>113001029095</v>
          </cell>
          <cell r="B148" t="str">
            <v>INSTITUCION EDUCATIVA FOCO ROJO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255</v>
          </cell>
          <cell r="H148" t="str">
            <v>247</v>
          </cell>
          <cell r="I148" t="str">
            <v>0.6003</v>
          </cell>
          <cell r="J148" t="str">
            <v>0.5995</v>
          </cell>
          <cell r="K148" t="str">
            <v>0.5708</v>
          </cell>
          <cell r="L148" t="str">
            <v>0.6487</v>
          </cell>
          <cell r="M148" t="str">
            <v>0.6091</v>
          </cell>
          <cell r="N148" t="str">
            <v>0.6052</v>
          </cell>
        </row>
        <row r="149">
          <cell r="A149">
            <v>113001007199</v>
          </cell>
          <cell r="B149" t="str">
            <v>INSTITUCION EDUCATIVA FE Y ALEGRIA LAS AMERICAS - Sede Única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449</v>
          </cell>
          <cell r="H149" t="str">
            <v>438</v>
          </cell>
          <cell r="I149" t="str">
            <v>0.615</v>
          </cell>
          <cell r="J149" t="str">
            <v>0.5999</v>
          </cell>
          <cell r="K149" t="str">
            <v>0.5511</v>
          </cell>
          <cell r="L149" t="str">
            <v>0.6428</v>
          </cell>
          <cell r="M149" t="str">
            <v>0.6157</v>
          </cell>
          <cell r="N149" t="str">
            <v>0.6032</v>
          </cell>
        </row>
        <row r="150">
          <cell r="A150">
            <v>113001008284</v>
          </cell>
          <cell r="B150" t="str">
            <v>INSTITUCION EDUCATIVA SAN FELIPE NERI - Sede Única</v>
          </cell>
          <cell r="C150" t="str">
            <v>Establecimiento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147</v>
          </cell>
          <cell r="H150" t="str">
            <v>142</v>
          </cell>
          <cell r="I150" t="str">
            <v>0.6096</v>
          </cell>
          <cell r="J150" t="str">
            <v>0.6014</v>
          </cell>
          <cell r="K150" t="str">
            <v>0.5435</v>
          </cell>
          <cell r="L150" t="str">
            <v>0.6478</v>
          </cell>
          <cell r="M150" t="str">
            <v>0.6218</v>
          </cell>
          <cell r="N150" t="str">
            <v>0.6022</v>
          </cell>
        </row>
        <row r="151">
          <cell r="A151">
            <v>113001001492</v>
          </cell>
          <cell r="B151" t="str">
            <v>INSTITUCION EDUCATIVA LICEO DE BOLIVAR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324</v>
          </cell>
          <cell r="H151" t="str">
            <v>316</v>
          </cell>
          <cell r="I151" t="str">
            <v>0.6001</v>
          </cell>
          <cell r="J151" t="str">
            <v>0.6</v>
          </cell>
          <cell r="K151" t="str">
            <v>0.5448</v>
          </cell>
          <cell r="L151" t="str">
            <v>0.6518</v>
          </cell>
          <cell r="M151" t="str">
            <v>0.6119</v>
          </cell>
          <cell r="N151" t="str">
            <v>0.6001</v>
          </cell>
        </row>
        <row r="152">
          <cell r="A152">
            <v>113001028421</v>
          </cell>
          <cell r="B152" t="str">
            <v>INSTITUCION EDUCATIVA 14 DE FEBRERO - Sede Única</v>
          </cell>
          <cell r="C152" t="str">
            <v>Establecimiento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330</v>
          </cell>
          <cell r="H152" t="str">
            <v>325</v>
          </cell>
          <cell r="I152" t="str">
            <v>0.5999</v>
          </cell>
          <cell r="J152" t="str">
            <v>0.6107</v>
          </cell>
          <cell r="K152" t="str">
            <v>0.5462</v>
          </cell>
          <cell r="L152" t="str">
            <v>0.6332</v>
          </cell>
          <cell r="M152" t="str">
            <v>0.6201</v>
          </cell>
          <cell r="N152" t="str">
            <v>0.5993</v>
          </cell>
        </row>
        <row r="153">
          <cell r="A153">
            <v>113001800263</v>
          </cell>
          <cell r="B153" t="str">
            <v>INSTITUCION EDUCATIVA EL SALVADOR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682</v>
          </cell>
          <cell r="H153" t="str">
            <v>667</v>
          </cell>
          <cell r="I153" t="str">
            <v>0.5971</v>
          </cell>
          <cell r="J153" t="str">
            <v>0.5961</v>
          </cell>
          <cell r="K153" t="str">
            <v>0.5584</v>
          </cell>
          <cell r="L153" t="str">
            <v>0.649</v>
          </cell>
          <cell r="M153" t="str">
            <v>0.5887</v>
          </cell>
          <cell r="N153" t="str">
            <v>0.5993</v>
          </cell>
        </row>
        <row r="154">
          <cell r="A154">
            <v>113001800263</v>
          </cell>
          <cell r="B154" t="str">
            <v>INSTITUCION EDUCATIVA EL SALVADOR - INSTITUCION EDUCATIVA EL SALVADOR - SEDE PRINCIPAL</v>
          </cell>
          <cell r="C154" t="str">
            <v>Sede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202</v>
          </cell>
          <cell r="H154" t="str">
            <v>199</v>
          </cell>
          <cell r="I154" t="str">
            <v>0.6199</v>
          </cell>
          <cell r="J154" t="str">
            <v>0.6115</v>
          </cell>
          <cell r="K154" t="str">
            <v>0.5626</v>
          </cell>
          <cell r="L154" t="str">
            <v>0.6602</v>
          </cell>
          <cell r="M154" t="str">
            <v>0.5944</v>
          </cell>
          <cell r="N154" t="str">
            <v>0.6121</v>
          </cell>
        </row>
        <row r="155">
          <cell r="A155">
            <v>113001800344</v>
          </cell>
          <cell r="B155" t="str">
            <v>INSTITUCION EDUCATIVA EL SALVADOR - SEDE LAS COLINAS</v>
          </cell>
          <cell r="C155" t="str">
            <v>Sede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47</v>
          </cell>
          <cell r="H155" t="str">
            <v>47</v>
          </cell>
          <cell r="I155" t="str">
            <v>0.5676</v>
          </cell>
          <cell r="J155" t="str">
            <v>0.5603</v>
          </cell>
          <cell r="K155" t="str">
            <v>0.5299</v>
          </cell>
          <cell r="L155" t="str">
            <v>0.6137</v>
          </cell>
          <cell r="M155" t="str">
            <v>0.5768</v>
          </cell>
          <cell r="N155" t="str">
            <v>0.5686</v>
          </cell>
        </row>
        <row r="156">
          <cell r="A156">
            <v>113001800352</v>
          </cell>
          <cell r="B156" t="str">
            <v>INSTITUCION EDUCATIVA EL SALVADOR - SEDE SAN NICOLAS</v>
          </cell>
          <cell r="C156" t="str">
            <v>Sede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103</v>
          </cell>
          <cell r="H156" t="str">
            <v>102</v>
          </cell>
          <cell r="I156" t="str">
            <v>0.5487</v>
          </cell>
          <cell r="J156" t="str">
            <v>0.5781</v>
          </cell>
          <cell r="K156" t="str">
            <v>0.5337</v>
          </cell>
          <cell r="L156" t="str">
            <v>0.6315</v>
          </cell>
          <cell r="M156" t="str">
            <v>0.5792</v>
          </cell>
          <cell r="N156" t="str">
            <v>0.5735</v>
          </cell>
        </row>
        <row r="157">
          <cell r="A157">
            <v>113001800301</v>
          </cell>
          <cell r="B157" t="str">
            <v>INSTITUCION EDUCATIVA EL SALVADOR - SEDE LOS ROBLES</v>
          </cell>
          <cell r="C157" t="str">
            <v>Sede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84</v>
          </cell>
          <cell r="H157" t="str">
            <v>79</v>
          </cell>
          <cell r="I157" t="str">
            <v>0.5304</v>
          </cell>
          <cell r="J157" t="str">
            <v>0.5482</v>
          </cell>
          <cell r="K157" t="str">
            <v>0.4878</v>
          </cell>
          <cell r="L157" t="str">
            <v>0.5866</v>
          </cell>
          <cell r="M157" t="str">
            <v>0.5252</v>
          </cell>
          <cell r="N157" t="str">
            <v>0.5373</v>
          </cell>
        </row>
        <row r="158">
          <cell r="A158">
            <v>113001800336</v>
          </cell>
          <cell r="B158" t="str">
            <v>INSTITUCION EDUCATIVA EL SALVADOR - SEDE LA PRIMAVERA</v>
          </cell>
          <cell r="C158" t="str">
            <v>Sede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20</v>
          </cell>
          <cell r="H158" t="str">
            <v>19</v>
          </cell>
          <cell r="I158" t="str">
            <v>0.6101</v>
          </cell>
          <cell r="J158" t="str">
            <v>0.5897</v>
          </cell>
          <cell r="K158" t="str">
            <v>0.5201</v>
          </cell>
          <cell r="L158" t="str">
            <v>0.6435</v>
          </cell>
          <cell r="M158" t="str">
            <v>0.6091</v>
          </cell>
          <cell r="N158" t="str">
            <v>0.5923</v>
          </cell>
        </row>
        <row r="159">
          <cell r="A159">
            <v>113001001581</v>
          </cell>
          <cell r="B159" t="str">
            <v>INSTITUCION EDUCATIVA DE FREDONIA - Sede Única</v>
          </cell>
          <cell r="C159" t="str">
            <v>Establecimiento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222</v>
          </cell>
          <cell r="H159" t="str">
            <v>221</v>
          </cell>
          <cell r="I159" t="str">
            <v>0.5957</v>
          </cell>
          <cell r="J159" t="str">
            <v>0.6041</v>
          </cell>
          <cell r="K159" t="str">
            <v>0.5549</v>
          </cell>
          <cell r="L159" t="str">
            <v>0.6333</v>
          </cell>
          <cell r="M159" t="str">
            <v>0.5974</v>
          </cell>
          <cell r="N159" t="str">
            <v>0.597</v>
          </cell>
        </row>
        <row r="160">
          <cell r="A160">
            <v>113001030085</v>
          </cell>
          <cell r="B160" t="str">
            <v>INSTITUCION EDUCATIVA MANDELA - Sede Única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301</v>
          </cell>
          <cell r="H160" t="str">
            <v>295</v>
          </cell>
          <cell r="I160" t="str">
            <v>0.5958</v>
          </cell>
          <cell r="J160" t="str">
            <v>0.5881</v>
          </cell>
          <cell r="K160" t="str">
            <v>0.5494</v>
          </cell>
          <cell r="L160" t="str">
            <v>0.6475</v>
          </cell>
          <cell r="M160" t="str">
            <v>0.6073</v>
          </cell>
          <cell r="N160" t="str">
            <v>0.5961</v>
          </cell>
        </row>
        <row r="161">
          <cell r="A161">
            <v>213001009056</v>
          </cell>
          <cell r="B161" t="str">
            <v>INSTITUCION EDUCATIVA NUESTRA SEÑORA DEL BUEN AIRE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170</v>
          </cell>
          <cell r="H161" t="str">
            <v>167</v>
          </cell>
          <cell r="I161" t="str">
            <v>0.5993</v>
          </cell>
          <cell r="J161" t="str">
            <v>0.5939</v>
          </cell>
          <cell r="K161" t="str">
            <v>0.5585</v>
          </cell>
          <cell r="L161" t="str">
            <v>0.6322</v>
          </cell>
          <cell r="M161" t="str">
            <v>0.5956</v>
          </cell>
          <cell r="N161" t="str">
            <v>0.596</v>
          </cell>
        </row>
        <row r="162">
          <cell r="A162">
            <v>113001003126</v>
          </cell>
          <cell r="B162" t="str">
            <v>INSTITUCION EDUCATIVA FERNANDO DE LA VEGA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94</v>
          </cell>
          <cell r="H162" t="str">
            <v>93</v>
          </cell>
          <cell r="I162" t="str">
            <v>0.6121</v>
          </cell>
          <cell r="J162" t="str">
            <v>0.5899</v>
          </cell>
          <cell r="K162" t="str">
            <v>0.539</v>
          </cell>
          <cell r="L162" t="str">
            <v>0.6302</v>
          </cell>
          <cell r="M162" t="str">
            <v>0.6296</v>
          </cell>
          <cell r="N162" t="str">
            <v>0.5956</v>
          </cell>
        </row>
        <row r="163">
          <cell r="A163">
            <v>113001800123</v>
          </cell>
          <cell r="B163" t="str">
            <v>INSTITUCION EDUCATIVA GABRIEL GARCIA MARQUEZ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329</v>
          </cell>
          <cell r="H163" t="str">
            <v>325</v>
          </cell>
          <cell r="I163" t="str">
            <v>0.5832</v>
          </cell>
          <cell r="J163" t="str">
            <v>0.589</v>
          </cell>
          <cell r="K163" t="str">
            <v>0.5526</v>
          </cell>
          <cell r="L163" t="str">
            <v>0.6496</v>
          </cell>
          <cell r="M163" t="str">
            <v>0.605</v>
          </cell>
          <cell r="N163" t="str">
            <v>0.5945</v>
          </cell>
        </row>
        <row r="164">
          <cell r="A164">
            <v>113001020969</v>
          </cell>
          <cell r="B164" t="str">
            <v>INSTITUCION EDUCATIVA FRANCISCO DE PAULA SANTANDER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176</v>
          </cell>
          <cell r="H164" t="str">
            <v>173</v>
          </cell>
          <cell r="I164" t="str">
            <v>0.5882</v>
          </cell>
          <cell r="J164" t="str">
            <v>0.5964</v>
          </cell>
          <cell r="K164" t="str">
            <v>0.5596</v>
          </cell>
          <cell r="L164" t="str">
            <v>0.6304</v>
          </cell>
          <cell r="M164" t="str">
            <v>0.5979</v>
          </cell>
          <cell r="N164" t="str">
            <v>0.594</v>
          </cell>
        </row>
        <row r="165">
          <cell r="A165">
            <v>113001001450</v>
          </cell>
          <cell r="B165" t="str">
            <v>INSTITUCION ETNOEDUCATIVA PEDRO ROMERO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227</v>
          </cell>
          <cell r="H165" t="str">
            <v>222</v>
          </cell>
          <cell r="I165" t="str">
            <v>0.6029</v>
          </cell>
          <cell r="J165" t="str">
            <v>0.5831</v>
          </cell>
          <cell r="K165" t="str">
            <v>0.5511</v>
          </cell>
          <cell r="L165" t="str">
            <v>0.6382</v>
          </cell>
          <cell r="M165" t="str">
            <v>0.5932</v>
          </cell>
          <cell r="N165" t="str">
            <v>0.5938</v>
          </cell>
        </row>
        <row r="166">
          <cell r="A166">
            <v>313001000118</v>
          </cell>
          <cell r="B166" t="str">
            <v>INSTITUCION ETNOEDUCATIVA PEDRO ROMERO - SEDE NTRA. SRA. LA VICTORIA</v>
          </cell>
          <cell r="C166" t="str">
            <v>Sede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55</v>
          </cell>
          <cell r="H166" t="str">
            <v>51</v>
          </cell>
          <cell r="I166" t="str">
            <v>0.5586</v>
          </cell>
          <cell r="J166" t="str">
            <v>0.5426</v>
          </cell>
          <cell r="K166" t="str">
            <v>0.5002</v>
          </cell>
          <cell r="L166" t="str">
            <v>0.585</v>
          </cell>
          <cell r="M166" t="str">
            <v>0.5608</v>
          </cell>
          <cell r="N166" t="str">
            <v>0.5477</v>
          </cell>
        </row>
        <row r="167">
          <cell r="A167">
            <v>113001001450</v>
          </cell>
          <cell r="B167" t="str">
            <v>INSTITUCION ETNOEDUCATIVA PEDRO ROMERO - INSTITUCION ETNOEDUCATIVA PEDRO ROMERO</v>
          </cell>
          <cell r="C167" t="str">
            <v>Sede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172</v>
          </cell>
          <cell r="H167" t="str">
            <v>171</v>
          </cell>
          <cell r="I167" t="str">
            <v>0.615</v>
          </cell>
          <cell r="J167" t="str">
            <v>0.5968</v>
          </cell>
          <cell r="K167" t="str">
            <v>0.5643</v>
          </cell>
          <cell r="L167" t="str">
            <v>0.653</v>
          </cell>
          <cell r="M167" t="str">
            <v>0.6022</v>
          </cell>
          <cell r="N167" t="str">
            <v>0.6069</v>
          </cell>
        </row>
        <row r="168">
          <cell r="A168">
            <v>313001029868</v>
          </cell>
          <cell r="B168" t="str">
            <v>INSTITUTO EDUCATIVO TECNOCIENCIAS REGIÓN CARIBE - Sede Única</v>
          </cell>
          <cell r="C168" t="str">
            <v>Establecimiento</v>
          </cell>
          <cell r="D168" t="str">
            <v>CARTAGENA DE INDIAS (BOLIVAR)</v>
          </cell>
          <cell r="E168" t="str">
            <v>NO OFICIAL</v>
          </cell>
          <cell r="F168" t="str">
            <v>D</v>
          </cell>
          <cell r="G168" t="str">
            <v>191</v>
          </cell>
          <cell r="H168" t="str">
            <v>179</v>
          </cell>
          <cell r="I168" t="str">
            <v>0.5736</v>
          </cell>
          <cell r="J168" t="str">
            <v>0.5799</v>
          </cell>
          <cell r="K168" t="str">
            <v>0.5553</v>
          </cell>
          <cell r="L168" t="str">
            <v>0.6532</v>
          </cell>
          <cell r="M168" t="str">
            <v>0.6151</v>
          </cell>
          <cell r="N168" t="str">
            <v>0.5924</v>
          </cell>
        </row>
        <row r="169">
          <cell r="A169">
            <v>113001012427</v>
          </cell>
          <cell r="B169" t="str">
            <v>INSTITUCION EDUCATIVA MANUELA VERGARA DE CURI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220</v>
          </cell>
          <cell r="H169" t="str">
            <v>211</v>
          </cell>
          <cell r="I169" t="str">
            <v>0.5971</v>
          </cell>
          <cell r="J169" t="str">
            <v>0.5871</v>
          </cell>
          <cell r="K169" t="str">
            <v>0.5391</v>
          </cell>
          <cell r="L169" t="str">
            <v>0.6264</v>
          </cell>
          <cell r="M169" t="str">
            <v>0.5997</v>
          </cell>
          <cell r="N169" t="str">
            <v>0.5884</v>
          </cell>
        </row>
        <row r="170">
          <cell r="A170">
            <v>213001001306</v>
          </cell>
          <cell r="B170" t="str">
            <v>INSTITUCION EDUCATIVA DE PONTEZUELA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114</v>
          </cell>
          <cell r="H170" t="str">
            <v>112</v>
          </cell>
          <cell r="I170" t="str">
            <v>0.586</v>
          </cell>
          <cell r="J170" t="str">
            <v>0.5865</v>
          </cell>
          <cell r="K170" t="str">
            <v>0.5448</v>
          </cell>
          <cell r="L170" t="str">
            <v>0.6309</v>
          </cell>
          <cell r="M170" t="str">
            <v>0.5893</v>
          </cell>
          <cell r="N170" t="str">
            <v>0.5872</v>
          </cell>
        </row>
        <row r="171">
          <cell r="A171">
            <v>113001002120</v>
          </cell>
          <cell r="B171" t="str">
            <v>INSTITUCION EDUCATIVA HIJOS DE MARIA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323</v>
          </cell>
          <cell r="H171" t="str">
            <v>313</v>
          </cell>
          <cell r="I171" t="str">
            <v>0.5972</v>
          </cell>
          <cell r="J171" t="str">
            <v>0.5761</v>
          </cell>
          <cell r="K171" t="str">
            <v>0.5392</v>
          </cell>
          <cell r="L171" t="str">
            <v>0.6239</v>
          </cell>
          <cell r="M171" t="str">
            <v>0.6092</v>
          </cell>
          <cell r="N171" t="str">
            <v>0.5861</v>
          </cell>
        </row>
        <row r="172">
          <cell r="A172">
            <v>113001002138</v>
          </cell>
          <cell r="B172" t="str">
            <v>INSTITUCION EDUCATIVA NUESTRA SRA DEL PERPETUO SOCORRO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229</v>
          </cell>
          <cell r="H172" t="str">
            <v>226</v>
          </cell>
          <cell r="I172" t="str">
            <v>0.59</v>
          </cell>
          <cell r="J172" t="str">
            <v>0.569</v>
          </cell>
          <cell r="K172" t="str">
            <v>0.5529</v>
          </cell>
          <cell r="L172" t="str">
            <v>0.6267</v>
          </cell>
          <cell r="M172" t="str">
            <v>0.6022</v>
          </cell>
          <cell r="N172" t="str">
            <v>0.586</v>
          </cell>
        </row>
        <row r="173">
          <cell r="A173">
            <v>313001012744</v>
          </cell>
          <cell r="B173" t="str">
            <v>INSTITUTO  SKINNER II   (ANT.-JARD. INF. SKINNER II) - Sede Única</v>
          </cell>
          <cell r="C173" t="str">
            <v>Establecimiento</v>
          </cell>
          <cell r="D173" t="str">
            <v>CARTAGENA DE INDIAS (BOLIVAR)</v>
          </cell>
          <cell r="E173" t="str">
            <v>NO OFICIAL</v>
          </cell>
          <cell r="F173" t="str">
            <v>D</v>
          </cell>
          <cell r="G173" t="str">
            <v>124</v>
          </cell>
          <cell r="H173" t="str">
            <v>124</v>
          </cell>
          <cell r="I173" t="str">
            <v>0.5894</v>
          </cell>
          <cell r="J173" t="str">
            <v>0.5732</v>
          </cell>
          <cell r="K173" t="str">
            <v>0.5452</v>
          </cell>
          <cell r="L173" t="str">
            <v>0.6285</v>
          </cell>
          <cell r="M173" t="str">
            <v>0.605</v>
          </cell>
          <cell r="N173" t="str">
            <v>0.5857</v>
          </cell>
        </row>
        <row r="174">
          <cell r="A174">
            <v>413001027126</v>
          </cell>
          <cell r="B174" t="str">
            <v>INSTITUTO NUEVA LUZ DE ESPERANZA - Sede Única</v>
          </cell>
          <cell r="C174" t="str">
            <v>Establecimiento</v>
          </cell>
          <cell r="D174" t="str">
            <v>CARTAGENA DE INDIAS (BOLIVAR)</v>
          </cell>
          <cell r="E174" t="str">
            <v>NO OFICIAL</v>
          </cell>
          <cell r="F174" t="str">
            <v>D</v>
          </cell>
          <cell r="G174" t="str">
            <v>36</v>
          </cell>
          <cell r="H174" t="str">
            <v>35</v>
          </cell>
          <cell r="I174" t="str">
            <v>0.5861</v>
          </cell>
          <cell r="J174" t="str">
            <v>0.6024</v>
          </cell>
          <cell r="K174" t="str">
            <v>0.5284</v>
          </cell>
          <cell r="L174" t="str">
            <v>0.6229</v>
          </cell>
          <cell r="M174" t="str">
            <v>0.5891</v>
          </cell>
          <cell r="N174" t="str">
            <v>0.5853</v>
          </cell>
        </row>
        <row r="175">
          <cell r="A175">
            <v>213001000091</v>
          </cell>
          <cell r="B175" t="str">
            <v>INSTITUCION EDUCATIVA DE ISLA FUERTE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41</v>
          </cell>
          <cell r="H175" t="str">
            <v>41</v>
          </cell>
          <cell r="I175" t="str">
            <v>0.5841</v>
          </cell>
          <cell r="J175" t="str">
            <v>0.5843</v>
          </cell>
          <cell r="K175" t="str">
            <v>0.5353</v>
          </cell>
          <cell r="L175" t="str">
            <v>0.6313</v>
          </cell>
          <cell r="M175" t="str">
            <v>0.5694</v>
          </cell>
          <cell r="N175" t="str">
            <v>0.5826</v>
          </cell>
        </row>
        <row r="176">
          <cell r="A176">
            <v>213001002531</v>
          </cell>
          <cell r="B176" t="str">
            <v>INSTITUCION EDUCATIVA MANZANILLO DEL MAR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52</v>
          </cell>
          <cell r="H176" t="str">
            <v>52</v>
          </cell>
          <cell r="I176" t="str">
            <v>0.5659</v>
          </cell>
          <cell r="J176" t="str">
            <v>0.6082</v>
          </cell>
          <cell r="K176" t="str">
            <v>0.5488</v>
          </cell>
          <cell r="L176" t="str">
            <v>0.6059</v>
          </cell>
          <cell r="M176" t="str">
            <v>0.5845</v>
          </cell>
          <cell r="N176" t="str">
            <v>0.5824</v>
          </cell>
        </row>
        <row r="177">
          <cell r="A177">
            <v>113001001816</v>
          </cell>
          <cell r="B177" t="str">
            <v>INSTITUCION EDUCATIVA JOSE DE LA VEGA - Sede Única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582</v>
          </cell>
          <cell r="H177" t="str">
            <v>567</v>
          </cell>
          <cell r="I177" t="str">
            <v>0.5874</v>
          </cell>
          <cell r="J177" t="str">
            <v>0.5771</v>
          </cell>
          <cell r="K177" t="str">
            <v>0.5261</v>
          </cell>
          <cell r="L177" t="str">
            <v>0.6296</v>
          </cell>
          <cell r="M177" t="str">
            <v>0.6079</v>
          </cell>
          <cell r="N177" t="str">
            <v>0.5822</v>
          </cell>
        </row>
        <row r="178">
          <cell r="A178">
            <v>213001002949</v>
          </cell>
          <cell r="B178" t="str">
            <v>INSTITUCION EDUCATIVA SAN JOSE CA?O DEL ORO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88</v>
          </cell>
          <cell r="H178" t="str">
            <v>86</v>
          </cell>
          <cell r="I178" t="str">
            <v>0.595</v>
          </cell>
          <cell r="J178" t="str">
            <v>0.5724</v>
          </cell>
          <cell r="K178" t="str">
            <v>0.5188</v>
          </cell>
          <cell r="L178" t="str">
            <v>0.6361</v>
          </cell>
          <cell r="M178" t="str">
            <v>0.5946</v>
          </cell>
          <cell r="N178" t="str">
            <v>0.5816</v>
          </cell>
        </row>
        <row r="179">
          <cell r="A179">
            <v>313001000495</v>
          </cell>
          <cell r="B179" t="str">
            <v>COL. OCTAVIANA DEL C. VIVES C - Sede Única</v>
          </cell>
          <cell r="C179" t="str">
            <v>Establecimiento</v>
          </cell>
          <cell r="D179" t="str">
            <v>CARTAGENA DE INDIAS (BOLIVAR)</v>
          </cell>
          <cell r="E179" t="str">
            <v>NO OFICIAL</v>
          </cell>
          <cell r="F179" t="str">
            <v>D</v>
          </cell>
          <cell r="G179" t="str">
            <v>35</v>
          </cell>
          <cell r="H179" t="str">
            <v>32</v>
          </cell>
          <cell r="I179" t="str">
            <v>0.5627</v>
          </cell>
          <cell r="J179" t="str">
            <v>0.5956</v>
          </cell>
          <cell r="K179" t="str">
            <v>0.5277</v>
          </cell>
          <cell r="L179" t="str">
            <v>0.6218</v>
          </cell>
          <cell r="M179" t="str">
            <v>0.6196</v>
          </cell>
          <cell r="N179" t="str">
            <v>0.5802</v>
          </cell>
        </row>
        <row r="180">
          <cell r="A180">
            <v>113001000429</v>
          </cell>
          <cell r="B180" t="str">
            <v>INSTITUCION EDUCATIVA SALIM BECHARA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233</v>
          </cell>
          <cell r="H180" t="str">
            <v>224</v>
          </cell>
          <cell r="I180" t="str">
            <v>0.5731</v>
          </cell>
          <cell r="J180" t="str">
            <v>0.57</v>
          </cell>
          <cell r="K180" t="str">
            <v>0.5322</v>
          </cell>
          <cell r="L180" t="str">
            <v>0.6403</v>
          </cell>
          <cell r="M180" t="str">
            <v>0.5805</v>
          </cell>
          <cell r="N180" t="str">
            <v>0.579</v>
          </cell>
        </row>
        <row r="181">
          <cell r="A181">
            <v>313001028891</v>
          </cell>
          <cell r="B181" t="str">
            <v>COLEGIO FERNANDO DE ARAGON DE CARTAGENA - Sede Única</v>
          </cell>
          <cell r="C181" t="str">
            <v>Establecimiento</v>
          </cell>
          <cell r="D181" t="str">
            <v>CARTAGENA DE INDIAS (BOLIVAR)</v>
          </cell>
          <cell r="E181" t="str">
            <v>NO OFICIAL</v>
          </cell>
          <cell r="F181" t="str">
            <v>D</v>
          </cell>
          <cell r="G181" t="str">
            <v>43</v>
          </cell>
          <cell r="H181" t="str">
            <v>40</v>
          </cell>
          <cell r="I181" t="str">
            <v>0.5301</v>
          </cell>
          <cell r="J181" t="str">
            <v>0.5646</v>
          </cell>
          <cell r="K181" t="str">
            <v>0.5599</v>
          </cell>
          <cell r="L181" t="str">
            <v>0.648</v>
          </cell>
          <cell r="M181" t="str">
            <v>0.6094</v>
          </cell>
          <cell r="N181" t="str">
            <v>0.5783</v>
          </cell>
        </row>
        <row r="182">
          <cell r="A182">
            <v>313001029396</v>
          </cell>
          <cell r="B182" t="str">
            <v>INSTITUCION EDUCATIVA CLEMENTE MANUEL ZABAL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431</v>
          </cell>
          <cell r="H182" t="str">
            <v>425</v>
          </cell>
          <cell r="I182" t="str">
            <v>0.5731</v>
          </cell>
          <cell r="J182" t="str">
            <v>0.5712</v>
          </cell>
          <cell r="K182" t="str">
            <v>0.5328</v>
          </cell>
          <cell r="L182" t="str">
            <v>0.6262</v>
          </cell>
          <cell r="M182" t="str">
            <v>0.5879</v>
          </cell>
          <cell r="N182" t="str">
            <v>0.5768</v>
          </cell>
        </row>
        <row r="183">
          <cell r="A183">
            <v>313001028829</v>
          </cell>
          <cell r="B183" t="str">
            <v>FUNDACION INSTITUCION EDUCATIVA FUNASER - Sede Única</v>
          </cell>
          <cell r="C183" t="str">
            <v>Establecimiento</v>
          </cell>
          <cell r="D183" t="str">
            <v>CARTAGENA DE INDIAS (BOLIVAR)</v>
          </cell>
          <cell r="E183" t="str">
            <v>NO OFICIAL</v>
          </cell>
          <cell r="F183" t="str">
            <v>D</v>
          </cell>
          <cell r="G183" t="str">
            <v>68</v>
          </cell>
          <cell r="H183" t="str">
            <v>65</v>
          </cell>
          <cell r="I183" t="str">
            <v>0.5564</v>
          </cell>
          <cell r="J183" t="str">
            <v>0.5648</v>
          </cell>
          <cell r="K183" t="str">
            <v>0.5527</v>
          </cell>
          <cell r="L183" t="str">
            <v>0.6285</v>
          </cell>
          <cell r="M183" t="str">
            <v>0.5794</v>
          </cell>
          <cell r="N183" t="str">
            <v>0.5759</v>
          </cell>
        </row>
        <row r="184">
          <cell r="A184">
            <v>113001000739</v>
          </cell>
          <cell r="B184" t="str">
            <v>INSTITUCION EDUCATIVA ANA MARIA VELEZ DE TRUJILLO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210</v>
          </cell>
          <cell r="H184" t="str">
            <v>203</v>
          </cell>
          <cell r="I184" t="str">
            <v>0.5838</v>
          </cell>
          <cell r="J184" t="str">
            <v>0.5706</v>
          </cell>
          <cell r="K184" t="str">
            <v>0.522</v>
          </cell>
          <cell r="L184" t="str">
            <v>0.6171</v>
          </cell>
          <cell r="M184" t="str">
            <v>0.5949</v>
          </cell>
          <cell r="N184" t="str">
            <v>0.575</v>
          </cell>
        </row>
        <row r="185">
          <cell r="A185">
            <v>413001013176</v>
          </cell>
          <cell r="B185" t="str">
            <v>FUNDACION EDUCATIVA INSTITUTO ECOLÓGICO BARBACOAS - Sede Única</v>
          </cell>
          <cell r="C185" t="str">
            <v>Establecimiento</v>
          </cell>
          <cell r="D185" t="str">
            <v>CARTAGENA DE INDIAS (BOLIVAR)</v>
          </cell>
          <cell r="E185" t="str">
            <v>NO OFICIAL</v>
          </cell>
          <cell r="F185" t="str">
            <v>D</v>
          </cell>
          <cell r="G185" t="str">
            <v>111</v>
          </cell>
          <cell r="H185" t="str">
            <v>110</v>
          </cell>
          <cell r="I185" t="str">
            <v>0.5427</v>
          </cell>
          <cell r="J185" t="str">
            <v>0.5744</v>
          </cell>
          <cell r="K185" t="str">
            <v>0.536</v>
          </cell>
          <cell r="L185" t="str">
            <v>0.6267</v>
          </cell>
          <cell r="M185" t="str">
            <v>0.6166</v>
          </cell>
          <cell r="N185" t="str">
            <v>0.5735</v>
          </cell>
        </row>
        <row r="186">
          <cell r="A186">
            <v>413001004703</v>
          </cell>
          <cell r="B186" t="str">
            <v>INSTITUCION EDUCATIVA DE LA BOQUILLA - Sede Única</v>
          </cell>
          <cell r="C186" t="str">
            <v>Establecimiento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347</v>
          </cell>
          <cell r="H186" t="str">
            <v>341</v>
          </cell>
          <cell r="I186" t="str">
            <v>0.5626</v>
          </cell>
          <cell r="J186" t="str">
            <v>0.567</v>
          </cell>
          <cell r="K186" t="str">
            <v>0.5184</v>
          </cell>
          <cell r="L186" t="str">
            <v>0.6092</v>
          </cell>
          <cell r="M186" t="str">
            <v>0.6058</v>
          </cell>
          <cell r="N186" t="str">
            <v>0.5675</v>
          </cell>
        </row>
        <row r="187">
          <cell r="A187">
            <v>113001000160</v>
          </cell>
          <cell r="B187" t="str">
            <v>INSTITUCION EDUCATIVA CORAZON DE MARIA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190</v>
          </cell>
          <cell r="H187" t="str">
            <v>184</v>
          </cell>
          <cell r="I187" t="str">
            <v>0.5702</v>
          </cell>
          <cell r="J187" t="str">
            <v>0.5694</v>
          </cell>
          <cell r="K187" t="str">
            <v>0.5073</v>
          </cell>
          <cell r="L187" t="str">
            <v>0.6093</v>
          </cell>
          <cell r="M187" t="str">
            <v>0.5919</v>
          </cell>
          <cell r="N187" t="str">
            <v>0.5662</v>
          </cell>
        </row>
        <row r="188">
          <cell r="A188">
            <v>313001800467</v>
          </cell>
          <cell r="B188" t="str">
            <v>CENTRO EDUCATIVO AMOR A COLOMBIA - Sede Única</v>
          </cell>
          <cell r="C188" t="str">
            <v>Establecimiento</v>
          </cell>
          <cell r="D188" t="str">
            <v>CARTAGENA DE INDIAS (BOLIVAR)</v>
          </cell>
          <cell r="E188" t="str">
            <v>NO OFICIAL</v>
          </cell>
          <cell r="F188" t="str">
            <v>D</v>
          </cell>
          <cell r="G188" t="str">
            <v>47</v>
          </cell>
          <cell r="H188" t="str">
            <v>45</v>
          </cell>
          <cell r="I188" t="str">
            <v>0.5512</v>
          </cell>
          <cell r="J188" t="str">
            <v>0.5575</v>
          </cell>
          <cell r="K188" t="str">
            <v>0.5061</v>
          </cell>
          <cell r="L188" t="str">
            <v>0.6339</v>
          </cell>
          <cell r="M188" t="str">
            <v>0.5796</v>
          </cell>
          <cell r="N188" t="str">
            <v>0.5635</v>
          </cell>
        </row>
        <row r="189">
          <cell r="A189">
            <v>213001007533</v>
          </cell>
          <cell r="B189" t="str">
            <v>INSTITUCION EDUCATIVA NUEVA ESPERANZA ARROYO GRANDE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131</v>
          </cell>
          <cell r="H189" t="str">
            <v>130</v>
          </cell>
          <cell r="I189" t="str">
            <v>0.554</v>
          </cell>
          <cell r="J189" t="str">
            <v>0.5554</v>
          </cell>
          <cell r="K189" t="str">
            <v>0.5377</v>
          </cell>
          <cell r="L189" t="str">
            <v>0.6023</v>
          </cell>
          <cell r="M189" t="str">
            <v>0.5749</v>
          </cell>
          <cell r="N189" t="str">
            <v>0.5633</v>
          </cell>
        </row>
        <row r="190">
          <cell r="A190">
            <v>113001005544</v>
          </cell>
          <cell r="B190" t="str">
            <v>INSTITUCION EDUCATIVA ANTONIO NARIÑO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230</v>
          </cell>
          <cell r="H190" t="str">
            <v>224</v>
          </cell>
          <cell r="I190" t="str">
            <v>0.5595</v>
          </cell>
          <cell r="J190" t="str">
            <v>0.5547</v>
          </cell>
          <cell r="K190" t="str">
            <v>0.5195</v>
          </cell>
          <cell r="L190" t="str">
            <v>0.6099</v>
          </cell>
          <cell r="M190" t="str">
            <v>0.5856</v>
          </cell>
          <cell r="N190" t="str">
            <v>0.5628</v>
          </cell>
        </row>
        <row r="191">
          <cell r="A191">
            <v>313001005225</v>
          </cell>
          <cell r="B191" t="str">
            <v>INSTITUCION EDUCATIVA JOSE MARIA CORDOBA DE PASACABALLOS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154</v>
          </cell>
          <cell r="H191" t="str">
            <v>150</v>
          </cell>
          <cell r="I191" t="str">
            <v>0.5686</v>
          </cell>
          <cell r="J191" t="str">
            <v>0.5588</v>
          </cell>
          <cell r="K191" t="str">
            <v>0.5188</v>
          </cell>
          <cell r="L191" t="str">
            <v>0.5913</v>
          </cell>
          <cell r="M191" t="str">
            <v>0.574</v>
          </cell>
          <cell r="N191" t="str">
            <v>0.5605</v>
          </cell>
        </row>
        <row r="192">
          <cell r="A192">
            <v>313001029931</v>
          </cell>
          <cell r="B192" t="str">
            <v>COLEGIO MANOS CREATIVAS - Sede Única</v>
          </cell>
          <cell r="C192" t="str">
            <v>Establecimiento</v>
          </cell>
          <cell r="D192" t="str">
            <v>CARTAGENA DE INDIAS (BOLIVAR)</v>
          </cell>
          <cell r="E192" t="str">
            <v>NO OFICIAL</v>
          </cell>
          <cell r="F192" t="str">
            <v>D</v>
          </cell>
          <cell r="G192" t="str">
            <v>35</v>
          </cell>
          <cell r="H192" t="str">
            <v>35</v>
          </cell>
          <cell r="I192" t="str">
            <v>0.5467</v>
          </cell>
          <cell r="J192" t="str">
            <v>0.5465</v>
          </cell>
          <cell r="K192" t="str">
            <v>0.5154</v>
          </cell>
          <cell r="L192" t="str">
            <v>0.609</v>
          </cell>
          <cell r="M192" t="str">
            <v>0.6127</v>
          </cell>
          <cell r="N192" t="str">
            <v>0.5589</v>
          </cell>
        </row>
        <row r="193">
          <cell r="A193">
            <v>213001001292</v>
          </cell>
          <cell r="B193" t="str">
            <v>INSTITUCION ETNOEDUCATIVA DE SANTA ANA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155</v>
          </cell>
          <cell r="H193" t="str">
            <v>155</v>
          </cell>
          <cell r="I193" t="str">
            <v>0.5392</v>
          </cell>
          <cell r="J193" t="str">
            <v>0.5469</v>
          </cell>
          <cell r="K193" t="str">
            <v>0.508</v>
          </cell>
          <cell r="L193" t="str">
            <v>0.6114</v>
          </cell>
          <cell r="M193" t="str">
            <v>0.5875</v>
          </cell>
          <cell r="N193" t="str">
            <v>0.5542</v>
          </cell>
        </row>
        <row r="194">
          <cell r="A194">
            <v>213001001942</v>
          </cell>
          <cell r="B194" t="str">
            <v>INSTITUCION EDUCATIVA LUIS FELIPE CABRERA DE BARU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115</v>
          </cell>
          <cell r="H194" t="str">
            <v>114</v>
          </cell>
          <cell r="I194" t="str">
            <v>0.5347</v>
          </cell>
          <cell r="J194" t="str">
            <v>0.5509</v>
          </cell>
          <cell r="K194" t="str">
            <v>0.5158</v>
          </cell>
          <cell r="L194" t="str">
            <v>0.6086</v>
          </cell>
          <cell r="M194" t="str">
            <v>0.5642</v>
          </cell>
          <cell r="N194" t="str">
            <v>0.5534</v>
          </cell>
        </row>
        <row r="195">
          <cell r="A195">
            <v>213001000075</v>
          </cell>
          <cell r="B195" t="str">
            <v>INSTITUCION EDUCATIVA PUERTO REY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85</v>
          </cell>
          <cell r="H195" t="str">
            <v>85</v>
          </cell>
          <cell r="I195" t="str">
            <v>0.5566</v>
          </cell>
          <cell r="J195" t="str">
            <v>0.538</v>
          </cell>
          <cell r="K195" t="str">
            <v>0.5004</v>
          </cell>
          <cell r="L195" t="str">
            <v>0.6005</v>
          </cell>
          <cell r="M195" t="str">
            <v>0.5332</v>
          </cell>
          <cell r="N195" t="str">
            <v>0.5477</v>
          </cell>
        </row>
        <row r="196">
          <cell r="A196">
            <v>113001029851</v>
          </cell>
          <cell r="B196" t="str">
            <v>INSTITUCION EDUCATIVA JORGE ARTEL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189</v>
          </cell>
          <cell r="H196" t="str">
            <v>184</v>
          </cell>
          <cell r="I196" t="str">
            <v>0.543</v>
          </cell>
          <cell r="J196" t="str">
            <v>0.5457</v>
          </cell>
          <cell r="K196" t="str">
            <v>0.4989</v>
          </cell>
          <cell r="L196" t="str">
            <v>0.5857</v>
          </cell>
          <cell r="M196" t="str">
            <v>0.5589</v>
          </cell>
          <cell r="N196" t="str">
            <v>0.5445</v>
          </cell>
        </row>
        <row r="197">
          <cell r="A197">
            <v>313001013431</v>
          </cell>
          <cell r="B197" t="str">
            <v>CORP INST PROGRESO SOCIAL (ANTES INST. MIXTO LOS PAYASITOS - Sede Única</v>
          </cell>
          <cell r="C197" t="str">
            <v>Establecimiento</v>
          </cell>
          <cell r="D197" t="str">
            <v>CARTAGENA DE INDIAS (BOLIVAR)</v>
          </cell>
          <cell r="E197" t="str">
            <v>NO OFICIAL</v>
          </cell>
          <cell r="F197" t="str">
            <v>D</v>
          </cell>
          <cell r="G197" t="str">
            <v>67</v>
          </cell>
          <cell r="H197" t="str">
            <v>66</v>
          </cell>
          <cell r="I197" t="str">
            <v>0.5189</v>
          </cell>
          <cell r="J197" t="str">
            <v>0.5362</v>
          </cell>
          <cell r="K197" t="str">
            <v>0.5069</v>
          </cell>
          <cell r="L197" t="str">
            <v>0.5975</v>
          </cell>
          <cell r="M197" t="str">
            <v>0.5859</v>
          </cell>
          <cell r="N197" t="str">
            <v>0.5434</v>
          </cell>
        </row>
        <row r="198">
          <cell r="A198">
            <v>113001000143</v>
          </cell>
          <cell r="B198" t="str">
            <v>INSTITUCION EDUCATIVA ARROYO DE PIEDRA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152</v>
          </cell>
          <cell r="H198" t="str">
            <v>149</v>
          </cell>
          <cell r="I198" t="str">
            <v>0.5197</v>
          </cell>
          <cell r="J198" t="str">
            <v>0.5432</v>
          </cell>
          <cell r="K198" t="str">
            <v>0.4959</v>
          </cell>
          <cell r="L198" t="str">
            <v>0.5883</v>
          </cell>
          <cell r="M198" t="str">
            <v>0.5499</v>
          </cell>
          <cell r="N198" t="str">
            <v>0.5378</v>
          </cell>
        </row>
        <row r="199">
          <cell r="A199">
            <v>113001000143</v>
          </cell>
          <cell r="B199" t="str">
            <v>INSTITUCION EDUCATIVA ARROYO DE PIEDRA - INSTITUCION EDUCATIVA ARROYO DE PIEDRA</v>
          </cell>
          <cell r="C199" t="str">
            <v>Sede</v>
          </cell>
          <cell r="D199" t="str">
            <v>CARTAGENA DE INDIAS (BOLIVAR)</v>
          </cell>
          <cell r="E199" t="str">
            <v>OFICIAL</v>
          </cell>
          <cell r="F199" t="str">
            <v>D</v>
          </cell>
          <cell r="G199" t="str">
            <v>101</v>
          </cell>
          <cell r="H199" t="str">
            <v>98</v>
          </cell>
          <cell r="I199" t="str">
            <v>0.4758</v>
          </cell>
          <cell r="J199" t="str">
            <v>0.5099</v>
          </cell>
          <cell r="K199" t="str">
            <v>0.4698</v>
          </cell>
          <cell r="L199" t="str">
            <v>0.5565</v>
          </cell>
          <cell r="M199" t="str">
            <v>0.5251</v>
          </cell>
          <cell r="N199" t="str">
            <v>0.5047</v>
          </cell>
        </row>
        <row r="200">
          <cell r="A200">
            <v>213001000083</v>
          </cell>
          <cell r="B200" t="str">
            <v>INSTITUCION EDUCATIVA ARROYO DE PIEDRA - SEDE DE PUNTA CANOA</v>
          </cell>
          <cell r="C200" t="str">
            <v>Sede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51</v>
          </cell>
          <cell r="H200" t="str">
            <v>51</v>
          </cell>
          <cell r="I200" t="str">
            <v>0.6127</v>
          </cell>
          <cell r="J200" t="str">
            <v>0.6091</v>
          </cell>
          <cell r="K200" t="str">
            <v>0.5491</v>
          </cell>
          <cell r="L200" t="str">
            <v>0.649</v>
          </cell>
          <cell r="M200" t="str">
            <v>0.6001</v>
          </cell>
          <cell r="N200" t="str">
            <v>0.6046</v>
          </cell>
        </row>
        <row r="201">
          <cell r="A201">
            <v>213001027020</v>
          </cell>
          <cell r="B201" t="str">
            <v>INSTITUCION EDUCATIVA DOMINGO BENKOS BIOHO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217</v>
          </cell>
          <cell r="H201" t="str">
            <v>202</v>
          </cell>
          <cell r="I201" t="str">
            <v>0.5104</v>
          </cell>
          <cell r="J201" t="str">
            <v>0.5437</v>
          </cell>
          <cell r="K201" t="str">
            <v>0.4921</v>
          </cell>
          <cell r="L201" t="str">
            <v>0.5808</v>
          </cell>
          <cell r="M201" t="str">
            <v>0.5592</v>
          </cell>
          <cell r="N201" t="str">
            <v>0.5339</v>
          </cell>
        </row>
        <row r="202">
          <cell r="A202">
            <v>213001001632</v>
          </cell>
          <cell r="B202" t="str">
            <v>INSTITUCION EDUCATIVA DE LETICIA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33</v>
          </cell>
          <cell r="H202" t="str">
            <v>32</v>
          </cell>
          <cell r="I202" t="str">
            <v>0.5379</v>
          </cell>
          <cell r="J202" t="str">
            <v>0.5218</v>
          </cell>
          <cell r="K202" t="str">
            <v>0.4754</v>
          </cell>
          <cell r="L202" t="str">
            <v>0.5866</v>
          </cell>
          <cell r="M202" t="str">
            <v>0.5635</v>
          </cell>
          <cell r="N202" t="str">
            <v>0.533</v>
          </cell>
        </row>
        <row r="203">
          <cell r="A203">
            <v>213001000059</v>
          </cell>
          <cell r="B203" t="str">
            <v>INSTITUCION EDUCATIVA ISLAS DEL ROSARIO - Sede Única</v>
          </cell>
          <cell r="C203" t="str">
            <v>Establecimiento</v>
          </cell>
          <cell r="D203" t="str">
            <v>CARTAGENA DE INDIAS (BOLIVAR)</v>
          </cell>
          <cell r="E203" t="str">
            <v>OFICIAL</v>
          </cell>
          <cell r="F203" t="str">
            <v>D</v>
          </cell>
          <cell r="G203" t="str">
            <v>35</v>
          </cell>
          <cell r="H203" t="str">
            <v>35</v>
          </cell>
          <cell r="I203" t="str">
            <v>0.5218</v>
          </cell>
          <cell r="J203" t="str">
            <v>0.5418</v>
          </cell>
          <cell r="K203" t="str">
            <v>0.4762</v>
          </cell>
          <cell r="L203" t="str">
            <v>0.58</v>
          </cell>
          <cell r="M203" t="str">
            <v>0.5623</v>
          </cell>
          <cell r="N203" t="str">
            <v>0.5324</v>
          </cell>
        </row>
        <row r="204">
          <cell r="A204">
            <v>113001006711</v>
          </cell>
          <cell r="B204" t="str">
            <v>INSTITUCION EDUCATIVA OMAIRA SANCHEZ GARZON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116</v>
          </cell>
          <cell r="H204" t="str">
            <v>107</v>
          </cell>
          <cell r="I204" t="str">
            <v>0.5044</v>
          </cell>
          <cell r="J204" t="str">
            <v>0.5336</v>
          </cell>
          <cell r="K204" t="str">
            <v>0.4839</v>
          </cell>
          <cell r="L204" t="str">
            <v>0.574</v>
          </cell>
          <cell r="M204" t="str">
            <v>0.5674</v>
          </cell>
          <cell r="N204" t="str">
            <v>0.5273</v>
          </cell>
        </row>
        <row r="205">
          <cell r="A205">
            <v>213001001900</v>
          </cell>
          <cell r="B205" t="str">
            <v>INSTITUCION EDUCATIVA DE ARARCA - Sede Única</v>
          </cell>
          <cell r="C205" t="str">
            <v>Establecimiento</v>
          </cell>
          <cell r="D205" t="str">
            <v>CARTAGENA DE INDIAS (BOLIVAR)</v>
          </cell>
          <cell r="E205" t="str">
            <v>OFICIAL</v>
          </cell>
          <cell r="F205" t="str">
            <v>D</v>
          </cell>
          <cell r="G205" t="str">
            <v>38</v>
          </cell>
          <cell r="H205" t="str">
            <v>36</v>
          </cell>
          <cell r="I205" t="str">
            <v>0.522</v>
          </cell>
          <cell r="J205" t="str">
            <v>0.4992</v>
          </cell>
          <cell r="K205" t="str">
            <v>0.507</v>
          </cell>
          <cell r="L205" t="str">
            <v>0.5639</v>
          </cell>
          <cell r="M205" t="str">
            <v>0.5433</v>
          </cell>
          <cell r="N205" t="str">
            <v>0.5246</v>
          </cell>
        </row>
        <row r="206">
          <cell r="A206">
            <v>213001001250</v>
          </cell>
          <cell r="B206" t="str">
            <v>INSTITUCION EDUCATIVA DE TIERRA BOMBA - Sede Única</v>
          </cell>
          <cell r="C206" t="str">
            <v>Establecimiento</v>
          </cell>
          <cell r="D206" t="str">
            <v>CARTAGENA DE INDIAS (BOLIVAR)</v>
          </cell>
          <cell r="E206" t="str">
            <v>OFICIAL</v>
          </cell>
          <cell r="F206" t="str">
            <v>D</v>
          </cell>
          <cell r="G206" t="str">
            <v>142</v>
          </cell>
          <cell r="H206" t="str">
            <v>140</v>
          </cell>
          <cell r="I206" t="str">
            <v>0.4907</v>
          </cell>
          <cell r="J206" t="str">
            <v>0.5137</v>
          </cell>
          <cell r="K206" t="str">
            <v>0.476</v>
          </cell>
          <cell r="L206" t="str">
            <v>0.559</v>
          </cell>
          <cell r="M206" t="str">
            <v>0.5583</v>
          </cell>
          <cell r="N206" t="str">
            <v>0.5136</v>
          </cell>
        </row>
        <row r="207">
          <cell r="A207">
            <v>313001800051</v>
          </cell>
          <cell r="B207" t="str">
            <v>CORPORACION EDUCATIVA INTERNACIONAL Y LABORAL CORPOINSTEL - Sede Única</v>
          </cell>
          <cell r="C207" t="str">
            <v>Establecimiento</v>
          </cell>
          <cell r="D207" t="str">
            <v>CARTAGENA DE INDIAS (BOLIVAR)</v>
          </cell>
          <cell r="E207" t="str">
            <v>NO OFICIAL</v>
          </cell>
          <cell r="F207" t="str">
            <v>D</v>
          </cell>
          <cell r="G207" t="str">
            <v>63</v>
          </cell>
          <cell r="H207" t="str">
            <v>58</v>
          </cell>
          <cell r="I207" t="str">
            <v>0.4906</v>
          </cell>
          <cell r="J207" t="str">
            <v>0.494</v>
          </cell>
          <cell r="K207" t="str">
            <v>0.4682</v>
          </cell>
          <cell r="L207" t="str">
            <v>0.5599</v>
          </cell>
          <cell r="M207" t="str">
            <v>0.5533</v>
          </cell>
          <cell r="N207" t="str">
            <v>0.507</v>
          </cell>
        </row>
        <row r="208">
          <cell r="A208">
            <v>213001007401</v>
          </cell>
          <cell r="B208" t="str">
            <v>INSTITUCION EDUCATIVA SANTA CRUZ DEL ISLOTE - Sede Única</v>
          </cell>
          <cell r="C208" t="str">
            <v>Establecimiento</v>
          </cell>
          <cell r="D208" t="str">
            <v>CARTAGENA DE INDIAS (BOLIVAR)</v>
          </cell>
          <cell r="E208" t="str">
            <v>OFICIAL</v>
          </cell>
          <cell r="F208" t="str">
            <v>D</v>
          </cell>
          <cell r="G208" t="str">
            <v>29</v>
          </cell>
          <cell r="H208" t="str">
            <v>29</v>
          </cell>
          <cell r="I208" t="str">
            <v>0.4697</v>
          </cell>
          <cell r="J208" t="str">
            <v>0.5254</v>
          </cell>
          <cell r="K208" t="str">
            <v>0.4705</v>
          </cell>
          <cell r="L208" t="str">
            <v>0.5418</v>
          </cell>
          <cell r="M208" t="str">
            <v>0.551</v>
          </cell>
          <cell r="N208" t="str">
            <v>0.5056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_1"/>
      <sheetName val="2020_4"/>
      <sheetName val="2021_1"/>
      <sheetName val="2022_1"/>
      <sheetName val="consolidado"/>
      <sheetName val="conso graf"/>
      <sheetName val="td"/>
      <sheetName val="ANALISIS"/>
      <sheetName val="Hoja1"/>
      <sheetName val="MEJORARON INDICE"/>
      <sheetName val="areas"/>
    </sheetNames>
    <sheetDataSet>
      <sheetData sheetId="0">
        <row r="6">
          <cell r="A6" t="str">
            <v>313836000623</v>
          </cell>
          <cell r="B6" t="str">
            <v>ASPAEN GIMNASIO CARTAGENA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87</v>
          </cell>
          <cell r="H6" t="str">
            <v>87</v>
          </cell>
          <cell r="I6" t="str">
            <v>0.898</v>
          </cell>
          <cell r="J6" t="str">
            <v>0.8849</v>
          </cell>
          <cell r="K6" t="str">
            <v>0.8829</v>
          </cell>
          <cell r="L6" t="str">
            <v>0.8855</v>
          </cell>
          <cell r="M6" t="str">
            <v>0.9454</v>
          </cell>
          <cell r="N6" t="str">
            <v>0.8923</v>
          </cell>
        </row>
        <row r="7">
          <cell r="A7" t="str">
            <v>313001008771</v>
          </cell>
          <cell r="B7" t="str">
            <v>COL.  GIMN. MOMPIANO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56</v>
          </cell>
          <cell r="H7" t="str">
            <v>55</v>
          </cell>
          <cell r="I7" t="str">
            <v>0.8935</v>
          </cell>
          <cell r="J7" t="str">
            <v>0.8723</v>
          </cell>
          <cell r="K7" t="str">
            <v>0.8904</v>
          </cell>
          <cell r="L7" t="str">
            <v>0.8796</v>
          </cell>
          <cell r="M7" t="str">
            <v>0.9203</v>
          </cell>
          <cell r="N7" t="str">
            <v>0.8868</v>
          </cell>
        </row>
        <row r="8">
          <cell r="A8" t="str">
            <v>313001005748</v>
          </cell>
          <cell r="B8" t="str">
            <v>GIMNASIO ALTAIR DE CARTAGENA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130</v>
          </cell>
          <cell r="H8" t="str">
            <v>127</v>
          </cell>
          <cell r="I8" t="str">
            <v>0.8787</v>
          </cell>
          <cell r="J8" t="str">
            <v>0.8697</v>
          </cell>
          <cell r="K8" t="str">
            <v>0.8621</v>
          </cell>
          <cell r="L8" t="str">
            <v>0.8701</v>
          </cell>
          <cell r="M8" t="str">
            <v>0.9325</v>
          </cell>
          <cell r="N8" t="str">
            <v>0.8749</v>
          </cell>
        </row>
        <row r="9">
          <cell r="A9" t="str">
            <v>313001004768</v>
          </cell>
          <cell r="B9" t="str">
            <v>COLEGIO BRITANICO DE CARTAGENA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95</v>
          </cell>
          <cell r="H9" t="str">
            <v>86</v>
          </cell>
          <cell r="I9" t="str">
            <v>0.8694</v>
          </cell>
          <cell r="J9" t="str">
            <v>0.8525</v>
          </cell>
          <cell r="K9" t="str">
            <v>0.8682</v>
          </cell>
          <cell r="L9" t="str">
            <v>0.8645</v>
          </cell>
          <cell r="M9" t="str">
            <v>0.9348</v>
          </cell>
          <cell r="N9" t="str">
            <v>0.8691</v>
          </cell>
        </row>
        <row r="10">
          <cell r="A10" t="str">
            <v>313001007058</v>
          </cell>
          <cell r="B10" t="str">
            <v>CENTRO DE EDUCACION EL RECREO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79</v>
          </cell>
          <cell r="H10" t="str">
            <v>79</v>
          </cell>
          <cell r="I10" t="str">
            <v>0.886</v>
          </cell>
          <cell r="J10" t="str">
            <v>0.8557</v>
          </cell>
          <cell r="K10" t="str">
            <v>0.8553</v>
          </cell>
          <cell r="L10" t="str">
            <v>0.8727</v>
          </cell>
          <cell r="M10" t="str">
            <v>0.8864</v>
          </cell>
          <cell r="N10" t="str">
            <v>0.8689</v>
          </cell>
        </row>
        <row r="11">
          <cell r="A11" t="str">
            <v>313001012515</v>
          </cell>
          <cell r="B11" t="str">
            <v>CORPORACION EDUCATIVA LA CONCEPCION (COL)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32</v>
          </cell>
          <cell r="H11" t="str">
            <v>32</v>
          </cell>
          <cell r="I11" t="str">
            <v>0.8839</v>
          </cell>
          <cell r="J11" t="str">
            <v>0.8528</v>
          </cell>
          <cell r="K11" t="str">
            <v>0.8568</v>
          </cell>
          <cell r="L11" t="str">
            <v>0.8579</v>
          </cell>
          <cell r="M11" t="str">
            <v>0.9017</v>
          </cell>
          <cell r="N11" t="str">
            <v>0.8658</v>
          </cell>
        </row>
        <row r="12">
          <cell r="A12" t="str">
            <v>313001006485</v>
          </cell>
          <cell r="B12" t="str">
            <v>CORPORACION EDUCATIVA COLEGIO ALTER ALTERIS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93</v>
          </cell>
          <cell r="H12" t="str">
            <v>93</v>
          </cell>
          <cell r="I12" t="str">
            <v>0.8637</v>
          </cell>
          <cell r="J12" t="str">
            <v>0.8559</v>
          </cell>
          <cell r="K12" t="str">
            <v>0.8526</v>
          </cell>
          <cell r="L12" t="str">
            <v>0.8673</v>
          </cell>
          <cell r="M12" t="str">
            <v>0.9003</v>
          </cell>
          <cell r="N12" t="str">
            <v>0.863</v>
          </cell>
        </row>
        <row r="13">
          <cell r="A13" t="str">
            <v>313836000348</v>
          </cell>
          <cell r="B13" t="str">
            <v>ASPAEN GIMNASIO CARTAGENA DE INDIAS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100</v>
          </cell>
          <cell r="H13" t="str">
            <v>87</v>
          </cell>
          <cell r="I13" t="str">
            <v>0.8601</v>
          </cell>
          <cell r="J13" t="str">
            <v>0.8573</v>
          </cell>
          <cell r="K13" t="str">
            <v>0.8492</v>
          </cell>
          <cell r="L13" t="str">
            <v>0.8581</v>
          </cell>
          <cell r="M13" t="str">
            <v>0.9409</v>
          </cell>
          <cell r="N13" t="str">
            <v>0.8627</v>
          </cell>
        </row>
        <row r="14">
          <cell r="A14" t="str">
            <v>313001008429</v>
          </cell>
          <cell r="B14" t="str">
            <v>CENT. DE ENSE?ANZA PRECOZ  NUEVO MUNDO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25</v>
          </cell>
          <cell r="H14" t="str">
            <v>25</v>
          </cell>
          <cell r="I14" t="str">
            <v>0.8696</v>
          </cell>
          <cell r="J14" t="str">
            <v>0.8578</v>
          </cell>
          <cell r="K14" t="str">
            <v>0.8464</v>
          </cell>
          <cell r="L14" t="str">
            <v>0.8732</v>
          </cell>
          <cell r="M14" t="str">
            <v>0.8721</v>
          </cell>
          <cell r="N14" t="str">
            <v>0.8625</v>
          </cell>
        </row>
        <row r="15">
          <cell r="A15" t="str">
            <v>313001003931</v>
          </cell>
          <cell r="B15" t="str">
            <v>COLEGIO JORGE WASHINGTON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147</v>
          </cell>
          <cell r="H15" t="str">
            <v>128</v>
          </cell>
          <cell r="I15" t="str">
            <v>0.8641</v>
          </cell>
          <cell r="J15" t="str">
            <v>0.8423</v>
          </cell>
          <cell r="K15" t="str">
            <v>0.8415</v>
          </cell>
          <cell r="L15" t="str">
            <v>0.8547</v>
          </cell>
          <cell r="M15" t="str">
            <v>0.943</v>
          </cell>
          <cell r="N15" t="str">
            <v>0.8577</v>
          </cell>
        </row>
        <row r="16">
          <cell r="A16" t="str">
            <v>313001002277</v>
          </cell>
          <cell r="B16" t="str">
            <v>COL.  MONTESSORI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169</v>
          </cell>
          <cell r="H16" t="str">
            <v>156</v>
          </cell>
          <cell r="I16" t="str">
            <v>0.8402</v>
          </cell>
          <cell r="J16" t="str">
            <v>0.8234</v>
          </cell>
          <cell r="K16" t="str">
            <v>0.8483</v>
          </cell>
          <cell r="L16" t="str">
            <v>0.8489</v>
          </cell>
          <cell r="M16" t="str">
            <v>0.92</v>
          </cell>
          <cell r="N16" t="str">
            <v>0.8464</v>
          </cell>
        </row>
        <row r="17">
          <cell r="A17" t="str">
            <v>313001000592</v>
          </cell>
          <cell r="B17" t="str">
            <v>GIMN. LUJAN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47</v>
          </cell>
          <cell r="H17" t="str">
            <v>47</v>
          </cell>
          <cell r="I17" t="str">
            <v>0.8587</v>
          </cell>
          <cell r="J17" t="str">
            <v>0.8269</v>
          </cell>
          <cell r="K17" t="str">
            <v>0.8261</v>
          </cell>
          <cell r="L17" t="str">
            <v>0.8584</v>
          </cell>
          <cell r="M17" t="str">
            <v>0.8449</v>
          </cell>
          <cell r="N17" t="str">
            <v>0.8427</v>
          </cell>
        </row>
        <row r="18">
          <cell r="A18" t="str">
            <v>313001013651</v>
          </cell>
          <cell r="B18" t="str">
            <v>COLEGIO INTEGRAL DEL NORTE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63</v>
          </cell>
          <cell r="H18" t="str">
            <v>63</v>
          </cell>
          <cell r="I18" t="str">
            <v>0.852</v>
          </cell>
          <cell r="J18" t="str">
            <v>0.831</v>
          </cell>
          <cell r="K18" t="str">
            <v>0.8364</v>
          </cell>
          <cell r="L18" t="str">
            <v>0.8497</v>
          </cell>
          <cell r="M18" t="str">
            <v>0.8188</v>
          </cell>
          <cell r="N18" t="str">
            <v>0.8405</v>
          </cell>
        </row>
        <row r="19">
          <cell r="A19" t="str">
            <v>313001005705</v>
          </cell>
          <cell r="B19" t="str">
            <v>COLEGIO INTERNACIONAL CARTAGENA   (COL INTER SCHOOL CABAÑI)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51</v>
          </cell>
          <cell r="H19" t="str">
            <v>42</v>
          </cell>
          <cell r="I19" t="str">
            <v>0.8359</v>
          </cell>
          <cell r="J19" t="str">
            <v>0.8329</v>
          </cell>
          <cell r="K19" t="str">
            <v>0.8223</v>
          </cell>
          <cell r="L19" t="str">
            <v>0.8421</v>
          </cell>
          <cell r="M19" t="str">
            <v>0.9121</v>
          </cell>
          <cell r="N19" t="str">
            <v>0.8394</v>
          </cell>
        </row>
        <row r="20">
          <cell r="A20" t="str">
            <v>313001000215</v>
          </cell>
          <cell r="B20" t="str">
            <v>GIMN. NUEVA GRANADA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56</v>
          </cell>
          <cell r="H20" t="str">
            <v>56</v>
          </cell>
          <cell r="I20" t="str">
            <v>0.8364</v>
          </cell>
          <cell r="J20" t="str">
            <v>0.8292</v>
          </cell>
          <cell r="K20" t="str">
            <v>0.8288</v>
          </cell>
          <cell r="L20" t="str">
            <v>0.8377</v>
          </cell>
          <cell r="M20" t="str">
            <v>0.859</v>
          </cell>
          <cell r="N20" t="str">
            <v>0.835</v>
          </cell>
        </row>
        <row r="21">
          <cell r="A21" t="str">
            <v>313001028868</v>
          </cell>
          <cell r="B21" t="str">
            <v>COL. BILINGUE DE CARTAGENA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44</v>
          </cell>
          <cell r="H21" t="str">
            <v>44</v>
          </cell>
          <cell r="I21" t="str">
            <v>0.835</v>
          </cell>
          <cell r="J21" t="str">
            <v>0.7975</v>
          </cell>
          <cell r="K21" t="str">
            <v>0.8199</v>
          </cell>
          <cell r="L21" t="str">
            <v>0.8414</v>
          </cell>
          <cell r="M21" t="str">
            <v>0.8918</v>
          </cell>
          <cell r="N21" t="str">
            <v>0.8287</v>
          </cell>
        </row>
        <row r="22">
          <cell r="A22" t="str">
            <v>313001009328</v>
          </cell>
          <cell r="B22" t="str">
            <v>GIMN. MODERNO DE CARTAGENA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71</v>
          </cell>
          <cell r="H22" t="str">
            <v>71</v>
          </cell>
          <cell r="I22" t="str">
            <v>0.837</v>
          </cell>
          <cell r="J22" t="str">
            <v>0.804</v>
          </cell>
          <cell r="K22" t="str">
            <v>0.8139</v>
          </cell>
          <cell r="L22" t="str">
            <v>0.8204</v>
          </cell>
          <cell r="M22" t="str">
            <v>0.8555</v>
          </cell>
          <cell r="N22" t="str">
            <v>0.8216</v>
          </cell>
        </row>
        <row r="23">
          <cell r="A23" t="str">
            <v>313001000916</v>
          </cell>
          <cell r="B23" t="str">
            <v>COL. DE LA ESPERANZA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80</v>
          </cell>
          <cell r="H23" t="str">
            <v>80</v>
          </cell>
          <cell r="I23" t="str">
            <v>0.8268</v>
          </cell>
          <cell r="J23" t="str">
            <v>0.8025</v>
          </cell>
          <cell r="K23" t="str">
            <v>0.8133</v>
          </cell>
          <cell r="L23" t="str">
            <v>0.8278</v>
          </cell>
          <cell r="M23" t="str">
            <v>0.8469</v>
          </cell>
          <cell r="N23" t="str">
            <v>0.8199</v>
          </cell>
        </row>
        <row r="24">
          <cell r="A24" t="str">
            <v>313001000525</v>
          </cell>
          <cell r="B24" t="str">
            <v>COL. MIXTO LA POPA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68</v>
          </cell>
          <cell r="H24" t="str">
            <v>68</v>
          </cell>
          <cell r="I24" t="str">
            <v>0.8288</v>
          </cell>
          <cell r="J24" t="str">
            <v>0.8078</v>
          </cell>
          <cell r="K24" t="str">
            <v>0.7935</v>
          </cell>
          <cell r="L24" t="str">
            <v>0.8299</v>
          </cell>
          <cell r="M24" t="str">
            <v>0.8449</v>
          </cell>
          <cell r="N24" t="str">
            <v>0.8173</v>
          </cell>
        </row>
        <row r="25">
          <cell r="A25" t="str">
            <v>313001000541</v>
          </cell>
          <cell r="B25" t="str">
            <v>COL. LA ANUNCIACION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121</v>
          </cell>
          <cell r="H25" t="str">
            <v>121</v>
          </cell>
          <cell r="I25" t="str">
            <v>0.8102</v>
          </cell>
          <cell r="J25" t="str">
            <v>0.8028</v>
          </cell>
          <cell r="K25" t="str">
            <v>0.8102</v>
          </cell>
          <cell r="L25" t="str">
            <v>0.8316</v>
          </cell>
          <cell r="M25" t="str">
            <v>0.8263</v>
          </cell>
          <cell r="N25" t="str">
            <v>0.8147</v>
          </cell>
        </row>
        <row r="26">
          <cell r="A26" t="str">
            <v>313001001050</v>
          </cell>
          <cell r="B26" t="str">
            <v>COL. BIFFI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336</v>
          </cell>
          <cell r="H26" t="str">
            <v>334</v>
          </cell>
          <cell r="I26" t="str">
            <v>0.8026</v>
          </cell>
          <cell r="J26" t="str">
            <v>0.7922</v>
          </cell>
          <cell r="K26" t="str">
            <v>0.8198</v>
          </cell>
          <cell r="L26" t="str">
            <v>0.8291</v>
          </cell>
          <cell r="M26" t="str">
            <v>0.8193</v>
          </cell>
          <cell r="N26" t="str">
            <v>0.8116</v>
          </cell>
        </row>
        <row r="27">
          <cell r="A27" t="str">
            <v>313001003095</v>
          </cell>
          <cell r="B27" t="str">
            <v>CIUDAD ESCOLAR DE COMFENALCO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846</v>
          </cell>
          <cell r="H27" t="str">
            <v>845</v>
          </cell>
          <cell r="I27" t="str">
            <v>0.8227</v>
          </cell>
          <cell r="J27" t="str">
            <v>0.8206</v>
          </cell>
          <cell r="K27" t="str">
            <v>0.7903</v>
          </cell>
          <cell r="L27" t="str">
            <v>0.8172</v>
          </cell>
          <cell r="M27" t="str">
            <v>0.7962</v>
          </cell>
          <cell r="N27" t="str">
            <v>0.8114</v>
          </cell>
        </row>
        <row r="28">
          <cell r="A28" t="str">
            <v>313001005985</v>
          </cell>
          <cell r="B28" t="str">
            <v>COLEGIO LOS ANGELES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48</v>
          </cell>
          <cell r="H28" t="str">
            <v>46</v>
          </cell>
          <cell r="I28" t="str">
            <v>0.8486</v>
          </cell>
          <cell r="J28" t="str">
            <v>0.7967</v>
          </cell>
          <cell r="K28" t="str">
            <v>0.7837</v>
          </cell>
          <cell r="L28" t="str">
            <v>0.8097</v>
          </cell>
          <cell r="M28" t="str">
            <v>0.8254</v>
          </cell>
          <cell r="N28" t="str">
            <v>0.8109</v>
          </cell>
        </row>
        <row r="29">
          <cell r="A29" t="str">
            <v>313001006698</v>
          </cell>
          <cell r="B29" t="str">
            <v>COL. EL DIVINO SALVADOR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51</v>
          </cell>
          <cell r="H29" t="str">
            <v>50</v>
          </cell>
          <cell r="I29" t="str">
            <v>0.8355</v>
          </cell>
          <cell r="J29" t="str">
            <v>0.7916</v>
          </cell>
          <cell r="K29" t="str">
            <v>0.7779</v>
          </cell>
          <cell r="L29" t="str">
            <v>0.8108</v>
          </cell>
          <cell r="M29" t="str">
            <v>0.8343</v>
          </cell>
          <cell r="N29" t="str">
            <v>0.8063</v>
          </cell>
        </row>
        <row r="30">
          <cell r="A30" t="str">
            <v>313001000924</v>
          </cell>
          <cell r="B30" t="str">
            <v>COL. SALESIANO SAN PEDRO CLAVER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436</v>
          </cell>
          <cell r="H30" t="str">
            <v>421</v>
          </cell>
          <cell r="I30" t="str">
            <v>0.8069</v>
          </cell>
          <cell r="J30" t="str">
            <v>0.7909</v>
          </cell>
          <cell r="K30" t="str">
            <v>0.7995</v>
          </cell>
          <cell r="L30" t="str">
            <v>0.8126</v>
          </cell>
          <cell r="M30" t="str">
            <v>0.8395</v>
          </cell>
          <cell r="N30" t="str">
            <v>0.8053</v>
          </cell>
        </row>
        <row r="31">
          <cell r="A31" t="str">
            <v>313001005276</v>
          </cell>
          <cell r="B31" t="str">
            <v>COL. COMFAMILIAR C/GENA.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240</v>
          </cell>
          <cell r="H31" t="str">
            <v>237</v>
          </cell>
          <cell r="I31" t="str">
            <v>0.7986</v>
          </cell>
          <cell r="J31" t="str">
            <v>0.7918</v>
          </cell>
          <cell r="K31" t="str">
            <v>0.8062</v>
          </cell>
          <cell r="L31" t="str">
            <v>0.8236</v>
          </cell>
          <cell r="M31" t="str">
            <v>0.7944</v>
          </cell>
          <cell r="N31" t="str">
            <v>0.8042</v>
          </cell>
        </row>
        <row r="32">
          <cell r="A32" t="str">
            <v>313001029523</v>
          </cell>
          <cell r="B32" t="str">
            <v>GIMN. BILINGÜE ALTAMAR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96</v>
          </cell>
          <cell r="H32" t="str">
            <v>92</v>
          </cell>
          <cell r="I32" t="str">
            <v>0.7943</v>
          </cell>
          <cell r="J32" t="str">
            <v>0.8046</v>
          </cell>
          <cell r="K32" t="str">
            <v>0.7748</v>
          </cell>
          <cell r="L32" t="str">
            <v>0.8165</v>
          </cell>
          <cell r="M32" t="str">
            <v>0.873</v>
          </cell>
          <cell r="N32" t="str">
            <v>0.8034</v>
          </cell>
        </row>
        <row r="33">
          <cell r="A33" t="str">
            <v>313001001165</v>
          </cell>
          <cell r="B33" t="str">
            <v>COL. EL CARMELO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36</v>
          </cell>
          <cell r="H33" t="str">
            <v>36</v>
          </cell>
          <cell r="I33" t="str">
            <v>0.7953</v>
          </cell>
          <cell r="J33" t="str">
            <v>0.7857</v>
          </cell>
          <cell r="K33" t="str">
            <v>0.7903</v>
          </cell>
          <cell r="L33" t="str">
            <v>0.816</v>
          </cell>
          <cell r="M33" t="str">
            <v>0.879</v>
          </cell>
          <cell r="N33" t="str">
            <v>0.8031</v>
          </cell>
        </row>
        <row r="34">
          <cell r="A34" t="str">
            <v>313001007091</v>
          </cell>
          <cell r="B34" t="str">
            <v>COL. MODERNO DEL NORTE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229</v>
          </cell>
          <cell r="H34" t="str">
            <v>228</v>
          </cell>
          <cell r="I34" t="str">
            <v>0.8076</v>
          </cell>
          <cell r="J34" t="str">
            <v>0.8177</v>
          </cell>
          <cell r="K34" t="str">
            <v>0.7837</v>
          </cell>
          <cell r="L34" t="str">
            <v>0.8063</v>
          </cell>
          <cell r="M34" t="str">
            <v>0.7898</v>
          </cell>
          <cell r="N34" t="str">
            <v>0.8027</v>
          </cell>
        </row>
        <row r="35">
          <cell r="A35" t="str">
            <v>313001002421</v>
          </cell>
          <cell r="B35" t="str">
            <v>COL. NAVAL DE CRESPO - Sede Única</v>
          </cell>
          <cell r="C35" t="str">
            <v>Establecimiento</v>
          </cell>
          <cell r="D35" t="str">
            <v>CARTAGENA DE INDIAS (BOLIVAR)</v>
          </cell>
          <cell r="E35" t="str">
            <v>OFICIAL</v>
          </cell>
          <cell r="F35" t="str">
            <v>A+</v>
          </cell>
          <cell r="G35" t="str">
            <v>88</v>
          </cell>
          <cell r="H35" t="str">
            <v>88</v>
          </cell>
          <cell r="I35" t="str">
            <v>0.8005</v>
          </cell>
          <cell r="J35" t="str">
            <v>0.7993</v>
          </cell>
          <cell r="K35" t="str">
            <v>0.785</v>
          </cell>
          <cell r="L35" t="str">
            <v>0.8084</v>
          </cell>
          <cell r="M35" t="str">
            <v>0.7953</v>
          </cell>
          <cell r="N35" t="str">
            <v>0.7981</v>
          </cell>
        </row>
        <row r="36">
          <cell r="A36" t="str">
            <v>313001000622</v>
          </cell>
          <cell r="B36" t="str">
            <v>COL. DE LA SALLE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310</v>
          </cell>
          <cell r="H36" t="str">
            <v>308</v>
          </cell>
          <cell r="I36" t="str">
            <v>0.8002</v>
          </cell>
          <cell r="J36" t="str">
            <v>0.7835</v>
          </cell>
          <cell r="K36" t="str">
            <v>0.7757</v>
          </cell>
          <cell r="L36" t="str">
            <v>0.8122</v>
          </cell>
          <cell r="M36" t="str">
            <v>0.8566</v>
          </cell>
          <cell r="N36" t="str">
            <v>0.7978</v>
          </cell>
        </row>
        <row r="37">
          <cell r="A37" t="str">
            <v>313001029353</v>
          </cell>
          <cell r="B37" t="str">
            <v>CORPORACION BEVERLY HILLS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41</v>
          </cell>
          <cell r="H37" t="str">
            <v>39</v>
          </cell>
          <cell r="I37" t="str">
            <v>0.7909</v>
          </cell>
          <cell r="J37" t="str">
            <v>0.7468</v>
          </cell>
          <cell r="K37" t="str">
            <v>0.7826</v>
          </cell>
          <cell r="L37" t="str">
            <v>0.8066</v>
          </cell>
          <cell r="M37" t="str">
            <v>0.8319</v>
          </cell>
          <cell r="N37" t="str">
            <v>0.7856</v>
          </cell>
        </row>
        <row r="38">
          <cell r="A38" t="str">
            <v>313001012281</v>
          </cell>
          <cell r="B38" t="str">
            <v>COL. SANTO TOMAS DE AQUINO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35</v>
          </cell>
          <cell r="H38" t="str">
            <v>35</v>
          </cell>
          <cell r="I38" t="str">
            <v>0.7801</v>
          </cell>
          <cell r="J38" t="str">
            <v>0.7807</v>
          </cell>
          <cell r="K38" t="str">
            <v>0.7649</v>
          </cell>
          <cell r="L38" t="str">
            <v>0.7999</v>
          </cell>
          <cell r="M38" t="str">
            <v>0.8158</v>
          </cell>
          <cell r="N38" t="str">
            <v>0.7841</v>
          </cell>
        </row>
        <row r="39">
          <cell r="A39" t="str">
            <v>313001001190</v>
          </cell>
          <cell r="B39" t="str">
            <v>CORPORACION COLEGIO LATINOAMERICANO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93</v>
          </cell>
          <cell r="H39" t="str">
            <v>83</v>
          </cell>
          <cell r="I39" t="str">
            <v>0.7672</v>
          </cell>
          <cell r="J39" t="str">
            <v>0.7983</v>
          </cell>
          <cell r="K39" t="str">
            <v>0.7578</v>
          </cell>
          <cell r="L39" t="str">
            <v>0.8061</v>
          </cell>
          <cell r="M39" t="str">
            <v>0.8042</v>
          </cell>
          <cell r="N39" t="str">
            <v>0.784</v>
          </cell>
        </row>
        <row r="40">
          <cell r="A40" t="str">
            <v>313001001076</v>
          </cell>
          <cell r="B40" t="str">
            <v>COL. NTRA. SE?ORA DE LA CANDELARIA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A+</v>
          </cell>
          <cell r="G40" t="str">
            <v>164</v>
          </cell>
          <cell r="H40" t="str">
            <v>164</v>
          </cell>
          <cell r="I40" t="str">
            <v>0.7725</v>
          </cell>
          <cell r="J40" t="str">
            <v>0.7718</v>
          </cell>
          <cell r="K40" t="str">
            <v>0.7612</v>
          </cell>
          <cell r="L40" t="str">
            <v>0.8062</v>
          </cell>
          <cell r="M40" t="str">
            <v>0.8006</v>
          </cell>
          <cell r="N40" t="str">
            <v>0.7797</v>
          </cell>
        </row>
        <row r="41">
          <cell r="A41" t="str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A+</v>
          </cell>
          <cell r="G41" t="str">
            <v>224</v>
          </cell>
          <cell r="H41" t="str">
            <v>221</v>
          </cell>
          <cell r="I41" t="str">
            <v>0.7619</v>
          </cell>
          <cell r="J41" t="str">
            <v>0.77</v>
          </cell>
          <cell r="K41" t="str">
            <v>0.7777</v>
          </cell>
          <cell r="L41" t="str">
            <v>0.7988</v>
          </cell>
          <cell r="M41" t="str">
            <v>0.7593</v>
          </cell>
          <cell r="N41" t="str">
            <v>0.7757</v>
          </cell>
        </row>
        <row r="42">
          <cell r="A42" t="str">
            <v>313001000975</v>
          </cell>
          <cell r="B42" t="str">
            <v>COL. EUCARISTICO NTRA. SRA. DEL CARMEN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A+</v>
          </cell>
          <cell r="G42" t="str">
            <v>138</v>
          </cell>
          <cell r="H42" t="str">
            <v>138</v>
          </cell>
          <cell r="I42" t="str">
            <v>0.7928</v>
          </cell>
          <cell r="J42" t="str">
            <v>0.7535</v>
          </cell>
          <cell r="K42" t="str">
            <v>0.7442</v>
          </cell>
          <cell r="L42" t="str">
            <v>0.792</v>
          </cell>
          <cell r="M42" t="str">
            <v>0.8002</v>
          </cell>
          <cell r="N42" t="str">
            <v>0.7729</v>
          </cell>
        </row>
        <row r="43">
          <cell r="A43" t="str">
            <v>313001001068</v>
          </cell>
          <cell r="B43" t="str">
            <v>COL. EUCARISTICO DE SANTA TERESA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159</v>
          </cell>
          <cell r="H43" t="str">
            <v>141</v>
          </cell>
          <cell r="I43" t="str">
            <v>0.7665</v>
          </cell>
          <cell r="J43" t="str">
            <v>0.749</v>
          </cell>
          <cell r="K43" t="str">
            <v>0.7489</v>
          </cell>
          <cell r="L43" t="str">
            <v>0.789</v>
          </cell>
          <cell r="M43" t="str">
            <v>0.8389</v>
          </cell>
          <cell r="N43" t="str">
            <v>0.7692</v>
          </cell>
        </row>
        <row r="44">
          <cell r="A44" t="str">
            <v>113001003053</v>
          </cell>
          <cell r="B44" t="str">
            <v>INSTITUCION EDUCATIVA SOLEDAD ACOSTA DE SAMPER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970</v>
          </cell>
          <cell r="H44" t="str">
            <v>964</v>
          </cell>
          <cell r="I44" t="str">
            <v>0.7585</v>
          </cell>
          <cell r="J44" t="str">
            <v>0.7556</v>
          </cell>
          <cell r="K44" t="str">
            <v>0.7645</v>
          </cell>
          <cell r="L44" t="str">
            <v>0.788</v>
          </cell>
          <cell r="M44" t="str">
            <v>0.7513</v>
          </cell>
          <cell r="N44" t="str">
            <v>0.7655</v>
          </cell>
        </row>
        <row r="45">
          <cell r="A45" t="str">
            <v>313001008399</v>
          </cell>
          <cell r="B45" t="str">
            <v>CENTRO EDUCATIVO LAS PALMERAS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</v>
          </cell>
          <cell r="G45" t="str">
            <v>67</v>
          </cell>
          <cell r="H45" t="str">
            <v>67</v>
          </cell>
          <cell r="I45" t="str">
            <v>0.7655</v>
          </cell>
          <cell r="J45" t="str">
            <v>0.7499</v>
          </cell>
          <cell r="K45" t="str">
            <v>0.7394</v>
          </cell>
          <cell r="L45" t="str">
            <v>0.7885</v>
          </cell>
          <cell r="M45" t="str">
            <v>0.7329</v>
          </cell>
          <cell r="N45" t="str">
            <v>0.7587</v>
          </cell>
        </row>
        <row r="46">
          <cell r="A46" t="str">
            <v>313001009361</v>
          </cell>
          <cell r="B46" t="str">
            <v>COL. MODELO DE LA COSTA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54</v>
          </cell>
          <cell r="H46" t="str">
            <v>53</v>
          </cell>
          <cell r="I46" t="str">
            <v>0.7272</v>
          </cell>
          <cell r="J46" t="str">
            <v>0.7366</v>
          </cell>
          <cell r="K46" t="str">
            <v>0.7621</v>
          </cell>
          <cell r="L46" t="str">
            <v>0.7785</v>
          </cell>
          <cell r="M46" t="str">
            <v>0.7704</v>
          </cell>
          <cell r="N46" t="str">
            <v>0.7526</v>
          </cell>
        </row>
        <row r="47">
          <cell r="A47" t="str">
            <v>313001000240</v>
          </cell>
          <cell r="B47" t="str">
            <v>INST. EDUC. NUEVA AMERICA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101</v>
          </cell>
          <cell r="H47" t="str">
            <v>93</v>
          </cell>
          <cell r="I47" t="str">
            <v>0.7442</v>
          </cell>
          <cell r="J47" t="str">
            <v>0.7652</v>
          </cell>
          <cell r="K47" t="str">
            <v>0.7209</v>
          </cell>
          <cell r="L47" t="str">
            <v>0.7665</v>
          </cell>
          <cell r="M47" t="str">
            <v>0.7568</v>
          </cell>
          <cell r="N47" t="str">
            <v>0.7498</v>
          </cell>
        </row>
        <row r="48">
          <cell r="A48" t="str">
            <v>113001001719</v>
          </cell>
          <cell r="B48" t="str">
            <v>INSTITUCION EDUCATIVA PROMOCION SOCIAL DE C/GENA.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463</v>
          </cell>
          <cell r="H48" t="str">
            <v>458</v>
          </cell>
          <cell r="I48" t="str">
            <v>0.7499</v>
          </cell>
          <cell r="J48" t="str">
            <v>0.7367</v>
          </cell>
          <cell r="K48" t="str">
            <v>0.7139</v>
          </cell>
          <cell r="L48" t="str">
            <v>0.7729</v>
          </cell>
          <cell r="M48" t="str">
            <v>0.7247</v>
          </cell>
          <cell r="N48" t="str">
            <v>0.7419</v>
          </cell>
        </row>
        <row r="49">
          <cell r="A49" t="str">
            <v>113001003771</v>
          </cell>
          <cell r="B49" t="str">
            <v>INSTITUCION EDUCATIVA LAS GAVIOTAS - Sede Única</v>
          </cell>
          <cell r="C49" t="str">
            <v>Establecimiento</v>
          </cell>
          <cell r="D49" t="str">
            <v>CARTAGENA DE INDIAS (BOLIVAR)</v>
          </cell>
          <cell r="E49" t="str">
            <v>OFICIAL</v>
          </cell>
          <cell r="F49" t="str">
            <v>A</v>
          </cell>
          <cell r="G49" t="str">
            <v>314</v>
          </cell>
          <cell r="H49" t="str">
            <v>308</v>
          </cell>
          <cell r="I49" t="str">
            <v>0.7457</v>
          </cell>
          <cell r="J49" t="str">
            <v>0.7436</v>
          </cell>
          <cell r="K49" t="str">
            <v>0.7112</v>
          </cell>
          <cell r="L49" t="str">
            <v>0.7586</v>
          </cell>
          <cell r="M49" t="str">
            <v>0.7143</v>
          </cell>
          <cell r="N49" t="str">
            <v>0.7378</v>
          </cell>
        </row>
        <row r="50">
          <cell r="A50" t="str">
            <v>313001005098</v>
          </cell>
          <cell r="B50" t="str">
            <v>COL. TRINITARIO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229</v>
          </cell>
          <cell r="H50" t="str">
            <v>227</v>
          </cell>
          <cell r="I50" t="str">
            <v>0.731</v>
          </cell>
          <cell r="J50" t="str">
            <v>0.706</v>
          </cell>
          <cell r="K50" t="str">
            <v>0.7183</v>
          </cell>
          <cell r="L50" t="str">
            <v>0.7727</v>
          </cell>
          <cell r="M50" t="str">
            <v>0.7668</v>
          </cell>
          <cell r="N50" t="str">
            <v>0.7347</v>
          </cell>
        </row>
        <row r="51">
          <cell r="A51" t="str">
            <v>313001002251</v>
          </cell>
          <cell r="B51" t="str">
            <v>COL. NTRA. SRA. DE FATIMA DE LA POL NAL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A</v>
          </cell>
          <cell r="G51" t="str">
            <v>89</v>
          </cell>
          <cell r="H51" t="str">
            <v>87</v>
          </cell>
          <cell r="I51" t="str">
            <v>0.714</v>
          </cell>
          <cell r="J51" t="str">
            <v>0.7335</v>
          </cell>
          <cell r="K51" t="str">
            <v>0.7275</v>
          </cell>
          <cell r="L51" t="str">
            <v>0.7574</v>
          </cell>
          <cell r="M51" t="str">
            <v>0.7516</v>
          </cell>
          <cell r="N51" t="str">
            <v>0.7345</v>
          </cell>
        </row>
        <row r="52">
          <cell r="A52" t="str">
            <v>113001013814</v>
          </cell>
          <cell r="B52" t="str">
            <v>INSTITUCION EDUCATIVA BERTHA GEDEON DE BALADI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A</v>
          </cell>
          <cell r="G52" t="str">
            <v>236</v>
          </cell>
          <cell r="H52" t="str">
            <v>228</v>
          </cell>
          <cell r="I52" t="str">
            <v>0.7447</v>
          </cell>
          <cell r="J52" t="str">
            <v>0.7321</v>
          </cell>
          <cell r="K52" t="str">
            <v>0.6902</v>
          </cell>
          <cell r="L52" t="str">
            <v>0.7612</v>
          </cell>
          <cell r="M52" t="str">
            <v>0.741</v>
          </cell>
          <cell r="N52" t="str">
            <v>0.7328</v>
          </cell>
        </row>
        <row r="53">
          <cell r="A53" t="str">
            <v>313001013279</v>
          </cell>
          <cell r="B53" t="str">
            <v>INSTITUTO SIGMUND FREUD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A</v>
          </cell>
          <cell r="G53" t="str">
            <v>177</v>
          </cell>
          <cell r="H53" t="str">
            <v>177</v>
          </cell>
          <cell r="I53" t="str">
            <v>0.7151</v>
          </cell>
          <cell r="J53" t="str">
            <v>0.7192</v>
          </cell>
          <cell r="K53" t="str">
            <v>0.7035</v>
          </cell>
          <cell r="L53" t="str">
            <v>0.7559</v>
          </cell>
          <cell r="M53" t="str">
            <v>0.7545</v>
          </cell>
          <cell r="N53" t="str">
            <v>0.7258</v>
          </cell>
        </row>
        <row r="54">
          <cell r="A54" t="str">
            <v>313001029337</v>
          </cell>
          <cell r="B54" t="str">
            <v>COLEGIO GORETTI - Sede Única</v>
          </cell>
          <cell r="C54" t="str">
            <v>Establecimiento</v>
          </cell>
          <cell r="D54" t="str">
            <v>CARTAGENA DE INDIAS (BOLIVAR)</v>
          </cell>
          <cell r="E54" t="str">
            <v>NO OFICIAL</v>
          </cell>
          <cell r="F54" t="str">
            <v>A</v>
          </cell>
          <cell r="G54" t="str">
            <v>83</v>
          </cell>
          <cell r="H54" t="str">
            <v>76</v>
          </cell>
          <cell r="I54" t="str">
            <v>0.692</v>
          </cell>
          <cell r="J54" t="str">
            <v>0.7127</v>
          </cell>
          <cell r="K54" t="str">
            <v>0.7268</v>
          </cell>
          <cell r="L54" t="str">
            <v>0.7574</v>
          </cell>
          <cell r="M54" t="str">
            <v>0.7502</v>
          </cell>
          <cell r="N54" t="str">
            <v>0.7244</v>
          </cell>
        </row>
        <row r="55">
          <cell r="A55" t="str">
            <v>113001003061</v>
          </cell>
          <cell r="B55" t="str">
            <v>INSTITUCION EDUCATIVA HERMANO ANTONIO RAMOS DE LA SALLE - Sede Única</v>
          </cell>
          <cell r="C55" t="str">
            <v>Establecimiento</v>
          </cell>
          <cell r="D55" t="str">
            <v>CARTAGENA DE INDIAS (BOLIVAR)</v>
          </cell>
          <cell r="E55" t="str">
            <v>OFICIAL</v>
          </cell>
          <cell r="F55" t="str">
            <v>A</v>
          </cell>
          <cell r="G55" t="str">
            <v>195</v>
          </cell>
          <cell r="H55" t="str">
            <v>183</v>
          </cell>
          <cell r="I55" t="str">
            <v>0.7293</v>
          </cell>
          <cell r="J55" t="str">
            <v>0.7038</v>
          </cell>
          <cell r="K55" t="str">
            <v>0.6928</v>
          </cell>
          <cell r="L55" t="str">
            <v>0.7641</v>
          </cell>
          <cell r="M55" t="str">
            <v>0.739</v>
          </cell>
          <cell r="N55" t="str">
            <v>0.7237</v>
          </cell>
        </row>
        <row r="56">
          <cell r="A56" t="str">
            <v>313001002714</v>
          </cell>
          <cell r="B56" t="str">
            <v>INSTITUCION EDUCATIVA MARIA AUXILIADORA - Sede Única</v>
          </cell>
          <cell r="C56" t="str">
            <v>Establecimiento</v>
          </cell>
          <cell r="D56" t="str">
            <v>CARTAGENA DE INDIAS (BOLIVAR)</v>
          </cell>
          <cell r="E56" t="str">
            <v>OFICIAL</v>
          </cell>
          <cell r="F56" t="str">
            <v>A</v>
          </cell>
          <cell r="G56" t="str">
            <v>121</v>
          </cell>
          <cell r="H56" t="str">
            <v>120</v>
          </cell>
          <cell r="I56" t="str">
            <v>0.7178</v>
          </cell>
          <cell r="J56" t="str">
            <v>0.7176</v>
          </cell>
          <cell r="K56" t="str">
            <v>0.6973</v>
          </cell>
          <cell r="L56" t="str">
            <v>0.7548</v>
          </cell>
          <cell r="M56" t="str">
            <v>0.7171</v>
          </cell>
          <cell r="N56" t="str">
            <v>0.7215</v>
          </cell>
        </row>
        <row r="57">
          <cell r="A57" t="str">
            <v>113001002979</v>
          </cell>
          <cell r="B57" t="str">
            <v>INSTITUCION EDUCATIVA LA MILAGROSA - Sede Única</v>
          </cell>
          <cell r="C57" t="str">
            <v>Establecimiento</v>
          </cell>
          <cell r="D57" t="str">
            <v>CARTAGENA DE INDIAS (BOLIVAR)</v>
          </cell>
          <cell r="E57" t="str">
            <v>OFICIAL</v>
          </cell>
          <cell r="F57" t="str">
            <v>B</v>
          </cell>
          <cell r="G57" t="str">
            <v>77</v>
          </cell>
          <cell r="H57" t="str">
            <v>74</v>
          </cell>
          <cell r="I57" t="str">
            <v>0.7033</v>
          </cell>
          <cell r="J57" t="str">
            <v>0.7007</v>
          </cell>
          <cell r="K57" t="str">
            <v>0.7315</v>
          </cell>
          <cell r="L57" t="str">
            <v>0.7443</v>
          </cell>
          <cell r="M57" t="str">
            <v>0.6967</v>
          </cell>
          <cell r="N57" t="str">
            <v>0.7182</v>
          </cell>
        </row>
        <row r="58">
          <cell r="A58" t="str">
            <v>313001005845</v>
          </cell>
          <cell r="B58" t="str">
            <v>COL PILAR DEL SABER (ANTES JARD. INF. PIOLIN)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39</v>
          </cell>
          <cell r="H58" t="str">
            <v>39</v>
          </cell>
          <cell r="I58" t="str">
            <v>0.6998</v>
          </cell>
          <cell r="J58" t="str">
            <v>0.694</v>
          </cell>
          <cell r="K58" t="str">
            <v>0.7018</v>
          </cell>
          <cell r="L58" t="str">
            <v>0.7643</v>
          </cell>
          <cell r="M58" t="str">
            <v>0.7499</v>
          </cell>
          <cell r="N58" t="str">
            <v>0.7177</v>
          </cell>
        </row>
        <row r="59">
          <cell r="A59" t="str">
            <v>313001012876</v>
          </cell>
          <cell r="B59" t="str">
            <v>CORPORACION EDUCATIVA INSTITUTO GUADALUPE 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B</v>
          </cell>
          <cell r="G59" t="str">
            <v>36</v>
          </cell>
          <cell r="H59" t="str">
            <v>34</v>
          </cell>
          <cell r="I59" t="str">
            <v>0.6879</v>
          </cell>
          <cell r="J59" t="str">
            <v>0.6858</v>
          </cell>
          <cell r="K59" t="str">
            <v>0.7072</v>
          </cell>
          <cell r="L59" t="str">
            <v>0.7643</v>
          </cell>
          <cell r="M59" t="str">
            <v>0.76</v>
          </cell>
          <cell r="N59" t="str">
            <v>0.715</v>
          </cell>
        </row>
        <row r="60">
          <cell r="A60" t="str">
            <v>313001005136</v>
          </cell>
          <cell r="B60" t="str">
            <v>COLEGIO ANTARES DE CARTAGENA (JAR.INF DISNEYL.)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B</v>
          </cell>
          <cell r="G60" t="str">
            <v>58</v>
          </cell>
          <cell r="H60" t="str">
            <v>55</v>
          </cell>
          <cell r="I60" t="str">
            <v>0.6925</v>
          </cell>
          <cell r="J60" t="str">
            <v>0.6755</v>
          </cell>
          <cell r="K60" t="str">
            <v>0.693</v>
          </cell>
          <cell r="L60" t="str">
            <v>0.7497</v>
          </cell>
          <cell r="M60" t="str">
            <v>0.8166</v>
          </cell>
          <cell r="N60" t="str">
            <v>0.7114</v>
          </cell>
        </row>
        <row r="61">
          <cell r="A61" t="str">
            <v>313001006639</v>
          </cell>
          <cell r="B61" t="str">
            <v>INST. SOLEDAD VIVES DE JOLI (ANTES J. I LOS CAPULLITOS)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102</v>
          </cell>
          <cell r="H61" t="str">
            <v>101</v>
          </cell>
          <cell r="I61" t="str">
            <v>0.706</v>
          </cell>
          <cell r="J61" t="str">
            <v>0.6988</v>
          </cell>
          <cell r="K61" t="str">
            <v>0.6823</v>
          </cell>
          <cell r="L61" t="str">
            <v>0.7443</v>
          </cell>
          <cell r="M61" t="str">
            <v>0.702</v>
          </cell>
          <cell r="N61" t="str">
            <v>0.7074</v>
          </cell>
        </row>
        <row r="62">
          <cell r="A62" t="str">
            <v>313001000568</v>
          </cell>
          <cell r="B62" t="str">
            <v>ESCUELAS PROFESIONALES SALESIANAS - Sede Única</v>
          </cell>
          <cell r="C62" t="str">
            <v>Establecimiento</v>
          </cell>
          <cell r="D62" t="str">
            <v>CARTAGENA DE INDIAS (BOLIVAR)</v>
          </cell>
          <cell r="E62" t="str">
            <v>OFICIAL</v>
          </cell>
          <cell r="F62" t="str">
            <v>B</v>
          </cell>
          <cell r="G62" t="str">
            <v>327</v>
          </cell>
          <cell r="H62" t="str">
            <v>327</v>
          </cell>
          <cell r="I62" t="str">
            <v>0.7126</v>
          </cell>
          <cell r="J62" t="str">
            <v>0.7094</v>
          </cell>
          <cell r="K62" t="str">
            <v>0.6745</v>
          </cell>
          <cell r="L62" t="str">
            <v>0.738</v>
          </cell>
          <cell r="M62" t="str">
            <v>0.6895</v>
          </cell>
          <cell r="N62" t="str">
            <v>0.7072</v>
          </cell>
        </row>
        <row r="63">
          <cell r="A63" t="str">
            <v>413001007648</v>
          </cell>
          <cell r="B63" t="str">
            <v>COL. CAMINO DEL CORAL DE C/GENA.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149</v>
          </cell>
          <cell r="H63" t="str">
            <v>140</v>
          </cell>
          <cell r="I63" t="str">
            <v>0.6905</v>
          </cell>
          <cell r="J63" t="str">
            <v>0.6737</v>
          </cell>
          <cell r="K63" t="str">
            <v>0.6895</v>
          </cell>
          <cell r="L63" t="str">
            <v>0.759</v>
          </cell>
          <cell r="M63" t="str">
            <v>0.7327</v>
          </cell>
          <cell r="N63" t="str">
            <v>0.7055</v>
          </cell>
        </row>
        <row r="64">
          <cell r="A64" t="str">
            <v>313001006337</v>
          </cell>
          <cell r="B64" t="str">
            <v>INST. EL LABRADOR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148</v>
          </cell>
          <cell r="H64" t="str">
            <v>143</v>
          </cell>
          <cell r="I64" t="str">
            <v>0.7052</v>
          </cell>
          <cell r="J64" t="str">
            <v>0.6806</v>
          </cell>
          <cell r="K64" t="str">
            <v>0.677</v>
          </cell>
          <cell r="L64" t="str">
            <v>0.7354</v>
          </cell>
          <cell r="M64" t="str">
            <v>0.7267</v>
          </cell>
          <cell r="N64" t="str">
            <v>0.7016</v>
          </cell>
        </row>
        <row r="65">
          <cell r="A65" t="str">
            <v>313001003117</v>
          </cell>
          <cell r="B65" t="str">
            <v>CORP INST. CIRY - Sede Única</v>
          </cell>
          <cell r="C65" t="str">
            <v>Establecimiento</v>
          </cell>
          <cell r="D65" t="str">
            <v>CARTAGENA DE INDIAS (BOLIVAR)</v>
          </cell>
          <cell r="E65" t="str">
            <v>NO OFICIAL</v>
          </cell>
          <cell r="F65" t="str">
            <v>B</v>
          </cell>
          <cell r="G65" t="str">
            <v>80</v>
          </cell>
          <cell r="H65" t="str">
            <v>79</v>
          </cell>
          <cell r="I65" t="str">
            <v>0.7041</v>
          </cell>
          <cell r="J65" t="str">
            <v>0.7084</v>
          </cell>
          <cell r="K65" t="str">
            <v>0.6655</v>
          </cell>
          <cell r="L65" t="str">
            <v>0.7306</v>
          </cell>
          <cell r="M65" t="str">
            <v>0.6911</v>
          </cell>
          <cell r="N65" t="str">
            <v>0.7013</v>
          </cell>
        </row>
        <row r="66">
          <cell r="A66" t="str">
            <v>313001005411</v>
          </cell>
          <cell r="B66" t="str">
            <v>COLEGIO FERNANDEZ GUTIERREZ DE PIÑERES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74</v>
          </cell>
          <cell r="H66" t="str">
            <v>71</v>
          </cell>
          <cell r="I66" t="str">
            <v>0.6731</v>
          </cell>
          <cell r="J66" t="str">
            <v>0.6785</v>
          </cell>
          <cell r="K66" t="str">
            <v>0.6817</v>
          </cell>
          <cell r="L66" t="str">
            <v>0.7399</v>
          </cell>
          <cell r="M66" t="str">
            <v>0.7772</v>
          </cell>
          <cell r="N66" t="str">
            <v>0.6997</v>
          </cell>
        </row>
        <row r="67">
          <cell r="A67" t="str">
            <v>313001002307</v>
          </cell>
          <cell r="B67" t="str">
            <v>COL. ADVENTISTA DE C/GENA. - Sede Única</v>
          </cell>
          <cell r="C67" t="str">
            <v>Establecimiento</v>
          </cell>
          <cell r="D67" t="str">
            <v>CARTAGENA DE INDIAS (BOLIVAR)</v>
          </cell>
          <cell r="E67" t="str">
            <v>NO OFICIAL</v>
          </cell>
          <cell r="F67" t="str">
            <v>B</v>
          </cell>
          <cell r="G67" t="str">
            <v>79</v>
          </cell>
          <cell r="H67" t="str">
            <v>77</v>
          </cell>
          <cell r="I67" t="str">
            <v>0.702</v>
          </cell>
          <cell r="J67" t="str">
            <v>0.6979</v>
          </cell>
          <cell r="K67" t="str">
            <v>0.6633</v>
          </cell>
          <cell r="L67" t="str">
            <v>0.7447</v>
          </cell>
          <cell r="M67" t="str">
            <v>0.6668</v>
          </cell>
          <cell r="N67" t="str">
            <v>0.6993</v>
          </cell>
        </row>
        <row r="68">
          <cell r="A68" t="str">
            <v>313001027199</v>
          </cell>
          <cell r="B68" t="str">
            <v>COL. SUE?OS Y OPORTUNIDADES JESUS MAESTRO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203</v>
          </cell>
          <cell r="H68" t="str">
            <v>201</v>
          </cell>
          <cell r="I68" t="str">
            <v>0.7214</v>
          </cell>
          <cell r="J68" t="str">
            <v>0.6884</v>
          </cell>
          <cell r="K68" t="str">
            <v>0.6636</v>
          </cell>
          <cell r="L68" t="str">
            <v>0.7303</v>
          </cell>
          <cell r="M68" t="str">
            <v>0.6531</v>
          </cell>
          <cell r="N68" t="str">
            <v>0.6973</v>
          </cell>
        </row>
        <row r="69">
          <cell r="A69" t="str">
            <v>313001002340</v>
          </cell>
          <cell r="B69" t="str">
            <v>INST. COLOMBO BOLIVARIANO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176</v>
          </cell>
          <cell r="H69" t="str">
            <v>170</v>
          </cell>
          <cell r="I69" t="str">
            <v>0.6906</v>
          </cell>
          <cell r="J69" t="str">
            <v>0.6717</v>
          </cell>
          <cell r="K69" t="str">
            <v>0.6721</v>
          </cell>
          <cell r="L69" t="str">
            <v>0.7432</v>
          </cell>
          <cell r="M69" t="str">
            <v>0.724</v>
          </cell>
          <cell r="N69" t="str">
            <v>0.6967</v>
          </cell>
        </row>
        <row r="70">
          <cell r="A70" t="str">
            <v>113001000321</v>
          </cell>
          <cell r="B70" t="str">
            <v>INSTITUCION EDUCATIVA LUIS C GALAN SARMIENTO - Sede Única</v>
          </cell>
          <cell r="C70" t="str">
            <v>Establecimiento</v>
          </cell>
          <cell r="D70" t="str">
            <v>CARTAGENA DE INDIAS (BOLIVAR)</v>
          </cell>
          <cell r="E70" t="str">
            <v>OFICIAL</v>
          </cell>
          <cell r="F70" t="str">
            <v>B</v>
          </cell>
          <cell r="G70" t="str">
            <v>120</v>
          </cell>
          <cell r="H70" t="str">
            <v>119</v>
          </cell>
          <cell r="I70" t="str">
            <v>0.6911</v>
          </cell>
          <cell r="J70" t="str">
            <v>0.694</v>
          </cell>
          <cell r="K70" t="str">
            <v>0.6799</v>
          </cell>
          <cell r="L70" t="str">
            <v>0.7376</v>
          </cell>
          <cell r="M70" t="str">
            <v>0.6475</v>
          </cell>
          <cell r="N70" t="str">
            <v>0.6966</v>
          </cell>
        </row>
        <row r="71">
          <cell r="A71" t="str">
            <v>313001006701</v>
          </cell>
          <cell r="B71" t="str">
            <v>COL. MILITAR ALMIRANTE COLON - Sede Única</v>
          </cell>
          <cell r="C71" t="str">
            <v>Establecimiento</v>
          </cell>
          <cell r="D71" t="str">
            <v>CARTAGENA DE INDIAS (BOLIVAR)</v>
          </cell>
          <cell r="E71" t="str">
            <v>NO OFICIAL</v>
          </cell>
          <cell r="F71" t="str">
            <v>B</v>
          </cell>
          <cell r="G71" t="str">
            <v>1635</v>
          </cell>
          <cell r="H71" t="str">
            <v>1597</v>
          </cell>
          <cell r="I71" t="str">
            <v>0.6977</v>
          </cell>
          <cell r="J71" t="str">
            <v>0.6849</v>
          </cell>
          <cell r="K71" t="str">
            <v>0.6687</v>
          </cell>
          <cell r="L71" t="str">
            <v>0.7338</v>
          </cell>
          <cell r="M71" t="str">
            <v>0.6894</v>
          </cell>
          <cell r="N71" t="str">
            <v>0.6958</v>
          </cell>
        </row>
        <row r="72">
          <cell r="A72" t="str">
            <v>113001001484</v>
          </cell>
          <cell r="B72" t="str">
            <v>INSTITUCION EDUCATIVA MERCEDES ABREGO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533</v>
          </cell>
          <cell r="H72" t="str">
            <v>515</v>
          </cell>
          <cell r="I72" t="str">
            <v>0.7022</v>
          </cell>
          <cell r="J72" t="str">
            <v>0.6812</v>
          </cell>
          <cell r="K72" t="str">
            <v>0.6714</v>
          </cell>
          <cell r="L72" t="str">
            <v>0.7307</v>
          </cell>
          <cell r="M72" t="str">
            <v>0.689</v>
          </cell>
          <cell r="N72" t="str">
            <v>0.6958</v>
          </cell>
        </row>
        <row r="73">
          <cell r="A73" t="str">
            <v>313001012892</v>
          </cell>
          <cell r="B73" t="str">
            <v>INST. DOCENTE DEL CARIBE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269</v>
          </cell>
          <cell r="H73" t="str">
            <v>246</v>
          </cell>
          <cell r="I73" t="str">
            <v>0.6906</v>
          </cell>
          <cell r="J73" t="str">
            <v>0.6693</v>
          </cell>
          <cell r="K73" t="str">
            <v>0.6898</v>
          </cell>
          <cell r="L73" t="str">
            <v>0.7221</v>
          </cell>
          <cell r="M73" t="str">
            <v>0.6859</v>
          </cell>
          <cell r="N73" t="str">
            <v>0.6924</v>
          </cell>
        </row>
        <row r="74">
          <cell r="A74" t="str">
            <v>313001029680</v>
          </cell>
          <cell r="B74" t="str">
            <v>CENTRO EDUCATIVO INTEGRAL MODERNO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31</v>
          </cell>
          <cell r="H74" t="str">
            <v>31</v>
          </cell>
          <cell r="I74" t="str">
            <v>0.6828</v>
          </cell>
          <cell r="J74" t="str">
            <v>0.6802</v>
          </cell>
          <cell r="K74" t="str">
            <v>0.6666</v>
          </cell>
          <cell r="L74" t="str">
            <v>0.7322</v>
          </cell>
          <cell r="M74" t="str">
            <v>0.7092</v>
          </cell>
          <cell r="N74" t="str">
            <v>0.6919</v>
          </cell>
        </row>
        <row r="75">
          <cell r="A75" t="str">
            <v>113001002057</v>
          </cell>
          <cell r="B75" t="str">
            <v>INSTITUCION EDUCATIVA SOLEDAD ROMAN DE NU?EZ - Sede Única</v>
          </cell>
          <cell r="C75" t="str">
            <v>Establecimiento</v>
          </cell>
          <cell r="D75" t="str">
            <v>CARTAGENA DE INDIAS (BOLIVAR)</v>
          </cell>
          <cell r="E75" t="str">
            <v>OFICIAL</v>
          </cell>
          <cell r="F75" t="str">
            <v>B</v>
          </cell>
          <cell r="G75" t="str">
            <v>362</v>
          </cell>
          <cell r="H75" t="str">
            <v>343</v>
          </cell>
          <cell r="I75" t="str">
            <v>0.7024</v>
          </cell>
          <cell r="J75" t="str">
            <v>0.6889</v>
          </cell>
          <cell r="K75" t="str">
            <v>0.6578</v>
          </cell>
          <cell r="L75" t="str">
            <v>0.7176</v>
          </cell>
          <cell r="M75" t="str">
            <v>0.69</v>
          </cell>
          <cell r="N75" t="str">
            <v>0.6916</v>
          </cell>
        </row>
        <row r="76">
          <cell r="A76" t="str">
            <v>113001006800</v>
          </cell>
          <cell r="B76" t="str">
            <v>INSTITUCION EDUCATIVA 20 DE JULIO - Sede Única</v>
          </cell>
          <cell r="C76" t="str">
            <v>Establecimiento</v>
          </cell>
          <cell r="D76" t="str">
            <v>CARTAGENA DE INDIAS (BOLIVAR)</v>
          </cell>
          <cell r="E76" t="str">
            <v>OFICIAL</v>
          </cell>
          <cell r="F76" t="str">
            <v>B</v>
          </cell>
          <cell r="G76" t="str">
            <v>172</v>
          </cell>
          <cell r="H76" t="str">
            <v>172</v>
          </cell>
          <cell r="I76" t="str">
            <v>0.683</v>
          </cell>
          <cell r="J76" t="str">
            <v>0.6971</v>
          </cell>
          <cell r="K76" t="str">
            <v>0.6687</v>
          </cell>
          <cell r="L76" t="str">
            <v>0.7235</v>
          </cell>
          <cell r="M76" t="str">
            <v>0.6457</v>
          </cell>
          <cell r="N76" t="str">
            <v>0.6894</v>
          </cell>
        </row>
        <row r="77">
          <cell r="A77" t="str">
            <v>313001008526</v>
          </cell>
          <cell r="B77" t="str">
            <v>INST. SAN ISIDRO LABRADOR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103</v>
          </cell>
          <cell r="H77" t="str">
            <v>101</v>
          </cell>
          <cell r="I77" t="str">
            <v>0.6942</v>
          </cell>
          <cell r="J77" t="str">
            <v>0.67</v>
          </cell>
          <cell r="K77" t="str">
            <v>0.6598</v>
          </cell>
          <cell r="L77" t="str">
            <v>0.7276</v>
          </cell>
          <cell r="M77" t="str">
            <v>0.6895</v>
          </cell>
          <cell r="N77" t="str">
            <v>0.688</v>
          </cell>
        </row>
        <row r="78">
          <cell r="A78" t="str">
            <v>113001012788</v>
          </cell>
          <cell r="B78" t="str">
            <v>INSTITUCION EDUCATIVA CIUDAD DE TUNJA - Sede Única</v>
          </cell>
          <cell r="C78" t="str">
            <v>Establecimiento</v>
          </cell>
          <cell r="D78" t="str">
            <v>CARTAGENA DE INDIAS (BOLIVAR)</v>
          </cell>
          <cell r="E78" t="str">
            <v>OFICIAL</v>
          </cell>
          <cell r="F78" t="str">
            <v>B</v>
          </cell>
          <cell r="G78" t="str">
            <v>135</v>
          </cell>
          <cell r="H78" t="str">
            <v>130</v>
          </cell>
          <cell r="I78" t="str">
            <v>0.7018</v>
          </cell>
          <cell r="J78" t="str">
            <v>0.687</v>
          </cell>
          <cell r="K78" t="str">
            <v>0.6516</v>
          </cell>
          <cell r="L78" t="str">
            <v>0.7138</v>
          </cell>
          <cell r="M78" t="str">
            <v>0.6783</v>
          </cell>
          <cell r="N78" t="str">
            <v>0.6878</v>
          </cell>
        </row>
        <row r="79">
          <cell r="A79" t="str">
            <v>313001001181</v>
          </cell>
          <cell r="B79" t="str">
            <v>COL. NTRA. SRA. DE LA CONSOLATA - Sede Única</v>
          </cell>
          <cell r="C79" t="str">
            <v>Establecimiento</v>
          </cell>
          <cell r="D79" t="str">
            <v>CARTAGENA DE INDIAS (BOLIVAR)</v>
          </cell>
          <cell r="E79" t="str">
            <v>OFICIAL</v>
          </cell>
          <cell r="F79" t="str">
            <v>B</v>
          </cell>
          <cell r="G79" t="str">
            <v>456</v>
          </cell>
          <cell r="H79" t="str">
            <v>445</v>
          </cell>
          <cell r="I79" t="str">
            <v>0.6979</v>
          </cell>
          <cell r="J79" t="str">
            <v>0.6652</v>
          </cell>
          <cell r="K79" t="str">
            <v>0.6501</v>
          </cell>
          <cell r="L79" t="str">
            <v>0.733</v>
          </cell>
          <cell r="M79" t="str">
            <v>0.6803</v>
          </cell>
          <cell r="N79" t="str">
            <v>0.6861</v>
          </cell>
        </row>
        <row r="80">
          <cell r="A80" t="str">
            <v>113001000348</v>
          </cell>
          <cell r="B80" t="str">
            <v>INSTITUCION EDUCATIVA AMBIENTALISTA DE CARTAGENA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B</v>
          </cell>
          <cell r="G80" t="str">
            <v>365</v>
          </cell>
          <cell r="H80" t="str">
            <v>341</v>
          </cell>
          <cell r="I80" t="str">
            <v>0.6837</v>
          </cell>
          <cell r="J80" t="str">
            <v>0.689</v>
          </cell>
          <cell r="K80" t="str">
            <v>0.6565</v>
          </cell>
          <cell r="L80" t="str">
            <v>0.7187</v>
          </cell>
          <cell r="M80" t="str">
            <v>0.6546</v>
          </cell>
          <cell r="N80" t="str">
            <v>0.6845</v>
          </cell>
        </row>
        <row r="81">
          <cell r="A81" t="str">
            <v>313001003842</v>
          </cell>
          <cell r="B81" t="str">
            <v>COL. GONZALO JIMENEZ DE QUEZADA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B</v>
          </cell>
          <cell r="G81" t="str">
            <v>86</v>
          </cell>
          <cell r="H81" t="str">
            <v>85</v>
          </cell>
          <cell r="I81" t="str">
            <v>0.6756</v>
          </cell>
          <cell r="J81" t="str">
            <v>0.6675</v>
          </cell>
          <cell r="K81" t="str">
            <v>0.6555</v>
          </cell>
          <cell r="L81" t="str">
            <v>0.734</v>
          </cell>
          <cell r="M81" t="str">
            <v>0.698</v>
          </cell>
          <cell r="N81" t="str">
            <v>0.6843</v>
          </cell>
        </row>
        <row r="82">
          <cell r="A82" t="str">
            <v>313001029981</v>
          </cell>
          <cell r="B82" t="str">
            <v>COLEGIO JOSÉ MARÍA GARCÍA TOLEDO - Sede Única</v>
          </cell>
          <cell r="C82" t="str">
            <v>Establecimiento</v>
          </cell>
          <cell r="D82" t="str">
            <v>CARTAGENA DE INDIAS (BOLIVAR)</v>
          </cell>
          <cell r="E82" t="str">
            <v>NO OFICIAL</v>
          </cell>
          <cell r="F82" t="str">
            <v>B</v>
          </cell>
          <cell r="G82" t="str">
            <v>75</v>
          </cell>
          <cell r="H82" t="str">
            <v>74</v>
          </cell>
          <cell r="I82" t="str">
            <v>0.6693</v>
          </cell>
          <cell r="J82" t="str">
            <v>0.6737</v>
          </cell>
          <cell r="K82" t="str">
            <v>0.6656</v>
          </cell>
          <cell r="L82" t="str">
            <v>0.7219</v>
          </cell>
          <cell r="M82" t="str">
            <v>0.6843</v>
          </cell>
          <cell r="N82" t="str">
            <v>0.6828</v>
          </cell>
        </row>
        <row r="83">
          <cell r="A83" t="str">
            <v>313001007619</v>
          </cell>
          <cell r="B83" t="str">
            <v>CORPORACION INST. EDUC. DEL SOCORRO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B</v>
          </cell>
          <cell r="G83" t="str">
            <v>61</v>
          </cell>
          <cell r="H83" t="str">
            <v>60</v>
          </cell>
          <cell r="I83" t="str">
            <v>0.6726</v>
          </cell>
          <cell r="J83" t="str">
            <v>0.676</v>
          </cell>
          <cell r="K83" t="str">
            <v>0.6508</v>
          </cell>
          <cell r="L83" t="str">
            <v>0.7271</v>
          </cell>
          <cell r="M83" t="str">
            <v>0.6947</v>
          </cell>
          <cell r="N83" t="str">
            <v>0.6826</v>
          </cell>
        </row>
        <row r="84">
          <cell r="A84" t="str">
            <v>313001000045</v>
          </cell>
          <cell r="B84" t="str">
            <v>CORP. COL. CRISTO REY - Sede Única</v>
          </cell>
          <cell r="C84" t="str">
            <v>Establecimiento</v>
          </cell>
          <cell r="D84" t="str">
            <v>CARTAGENA (BOLIVAR)</v>
          </cell>
          <cell r="E84" t="str">
            <v>NO OFICIAL</v>
          </cell>
          <cell r="F84" t="str">
            <v>B</v>
          </cell>
          <cell r="G84" t="str">
            <v>41</v>
          </cell>
          <cell r="H84" t="str">
            <v>36</v>
          </cell>
          <cell r="I84" t="str">
            <v>0.6678</v>
          </cell>
          <cell r="J84" t="str">
            <v>0.6799</v>
          </cell>
          <cell r="K84" t="str">
            <v>0.6912</v>
          </cell>
          <cell r="L84" t="str">
            <v>0.6769</v>
          </cell>
          <cell r="M84" t="str">
            <v>0.7183</v>
          </cell>
          <cell r="N84" t="str">
            <v>0.682</v>
          </cell>
        </row>
        <row r="85">
          <cell r="A85" t="str">
            <v>313001008879</v>
          </cell>
          <cell r="B85" t="str">
            <v>INST. PESTALOZZI - Sede Única</v>
          </cell>
          <cell r="C85" t="str">
            <v>Establecimiento</v>
          </cell>
          <cell r="D85" t="str">
            <v>CARTAGENA (BOLIVAR)</v>
          </cell>
          <cell r="E85" t="str">
            <v>NO OFICIAL</v>
          </cell>
          <cell r="F85" t="str">
            <v>B</v>
          </cell>
          <cell r="G85" t="str">
            <v>98</v>
          </cell>
          <cell r="H85" t="str">
            <v>95</v>
          </cell>
          <cell r="I85" t="str">
            <v>0.6672</v>
          </cell>
          <cell r="J85" t="str">
            <v>0.675</v>
          </cell>
          <cell r="K85" t="str">
            <v>0.6646</v>
          </cell>
          <cell r="L85" t="str">
            <v>0.7028</v>
          </cell>
          <cell r="M85" t="str">
            <v>0.7036</v>
          </cell>
          <cell r="N85" t="str">
            <v>0.6794</v>
          </cell>
        </row>
        <row r="86">
          <cell r="A86" t="str">
            <v>313001007244</v>
          </cell>
          <cell r="B86" t="str">
            <v>INST. JUAN JACOBO ROUSSEAU NO.2 -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B</v>
          </cell>
          <cell r="G86" t="str">
            <v>43</v>
          </cell>
          <cell r="H86" t="str">
            <v>42</v>
          </cell>
          <cell r="I86" t="str">
            <v>0.6533</v>
          </cell>
          <cell r="J86" t="str">
            <v>0.6787</v>
          </cell>
          <cell r="K86" t="str">
            <v>0.6496</v>
          </cell>
          <cell r="L86" t="str">
            <v>0.7224</v>
          </cell>
          <cell r="M86" t="str">
            <v>0.7173</v>
          </cell>
          <cell r="N86" t="str">
            <v>0.6792</v>
          </cell>
        </row>
        <row r="87">
          <cell r="A87" t="str">
            <v>113001000771</v>
          </cell>
          <cell r="B87" t="str">
            <v>INSTITUCION EDUCATIVA CAMILO TORRES DEL POZON - Sede Única</v>
          </cell>
          <cell r="C87" t="str">
            <v>Establecimiento</v>
          </cell>
          <cell r="D87" t="str">
            <v>CARTAGENA DE INDIAS (BOLIVAR)</v>
          </cell>
          <cell r="E87" t="str">
            <v>OFICIAL</v>
          </cell>
          <cell r="F87" t="str">
            <v>B</v>
          </cell>
          <cell r="G87" t="str">
            <v>368</v>
          </cell>
          <cell r="H87" t="str">
            <v>360</v>
          </cell>
          <cell r="I87" t="str">
            <v>0.668</v>
          </cell>
          <cell r="J87" t="str">
            <v>0.6669</v>
          </cell>
          <cell r="K87" t="str">
            <v>0.6495</v>
          </cell>
          <cell r="L87" t="str">
            <v>0.7168</v>
          </cell>
          <cell r="M87" t="str">
            <v>0.6494</v>
          </cell>
          <cell r="N87" t="str">
            <v>0.6733</v>
          </cell>
        </row>
        <row r="88">
          <cell r="A88" t="str">
            <v>113001029893</v>
          </cell>
          <cell r="B88" t="str">
            <v>I.E. ROSEDAL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B</v>
          </cell>
          <cell r="G88" t="str">
            <v>235</v>
          </cell>
          <cell r="H88" t="str">
            <v>228</v>
          </cell>
          <cell r="I88" t="str">
            <v>0.6748</v>
          </cell>
          <cell r="J88" t="str">
            <v>0.6683</v>
          </cell>
          <cell r="K88" t="str">
            <v>0.6236</v>
          </cell>
          <cell r="L88" t="str">
            <v>0.719</v>
          </cell>
          <cell r="M88" t="str">
            <v>0.6948</v>
          </cell>
          <cell r="N88" t="str">
            <v>0.6732</v>
          </cell>
        </row>
        <row r="89">
          <cell r="A89" t="str">
            <v>113001012508</v>
          </cell>
          <cell r="B89" t="str">
            <v>ESCUELA NORMAL SUPERIOR DE CARTAGENA DE INDIAS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B</v>
          </cell>
          <cell r="G89" t="str">
            <v>351</v>
          </cell>
          <cell r="H89" t="str">
            <v>343</v>
          </cell>
          <cell r="I89" t="str">
            <v>0.6433</v>
          </cell>
          <cell r="J89" t="str">
            <v>0.6536</v>
          </cell>
          <cell r="K89" t="str">
            <v>0.6655</v>
          </cell>
          <cell r="L89" t="str">
            <v>0.7235</v>
          </cell>
          <cell r="M89" t="str">
            <v>0.6874</v>
          </cell>
          <cell r="N89" t="str">
            <v>0.6727</v>
          </cell>
        </row>
        <row r="90">
          <cell r="A90" t="str">
            <v>113001007857</v>
          </cell>
          <cell r="B90" t="str">
            <v>INSTITUCION EDUCATIVA LA LIBERTAD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B</v>
          </cell>
          <cell r="G90" t="str">
            <v>201</v>
          </cell>
          <cell r="H90" t="str">
            <v>190</v>
          </cell>
          <cell r="I90" t="str">
            <v>0.6687</v>
          </cell>
          <cell r="J90" t="str">
            <v>0.6923</v>
          </cell>
          <cell r="K90" t="str">
            <v>0.6424</v>
          </cell>
          <cell r="L90" t="str">
            <v>0.6954</v>
          </cell>
          <cell r="M90" t="str">
            <v>0.6469</v>
          </cell>
          <cell r="N90" t="str">
            <v>0.6726</v>
          </cell>
        </row>
        <row r="91">
          <cell r="A91" t="str">
            <v>113001002626</v>
          </cell>
          <cell r="B91" t="str">
            <v>INSTITUCION EDUCATIVA OLGA GONZALEZ ARRAUT - Sede Única</v>
          </cell>
          <cell r="C91" t="str">
            <v>Establecimiento</v>
          </cell>
          <cell r="D91" t="str">
            <v>CARTAGENA DE INDIAS (BOLIVAR)</v>
          </cell>
          <cell r="E91" t="str">
            <v>OFICIAL</v>
          </cell>
          <cell r="F91" t="str">
            <v>C</v>
          </cell>
          <cell r="G91" t="str">
            <v>178</v>
          </cell>
          <cell r="H91" t="str">
            <v>177</v>
          </cell>
          <cell r="I91" t="str">
            <v>0.6629</v>
          </cell>
          <cell r="J91" t="str">
            <v>0.6726</v>
          </cell>
          <cell r="K91" t="str">
            <v>0.6352</v>
          </cell>
          <cell r="L91" t="str">
            <v>0.7173</v>
          </cell>
          <cell r="M91" t="str">
            <v>0.6296</v>
          </cell>
          <cell r="N91" t="str">
            <v>0.6687</v>
          </cell>
        </row>
        <row r="92">
          <cell r="A92" t="str">
            <v>313001028843</v>
          </cell>
          <cell r="B92" t="str">
            <v>COLEGIO JUAN PABLO II - Sede Única</v>
          </cell>
          <cell r="C92" t="str">
            <v>Establecimiento</v>
          </cell>
          <cell r="D92" t="str">
            <v>CARTAGENA DE INDIAS (BOLIVAR)</v>
          </cell>
          <cell r="E92" t="str">
            <v>NO OFICIAL</v>
          </cell>
          <cell r="F92" t="str">
            <v>C</v>
          </cell>
          <cell r="G92" t="str">
            <v>86</v>
          </cell>
          <cell r="H92" t="str">
            <v>83</v>
          </cell>
          <cell r="I92" t="str">
            <v>0.6535</v>
          </cell>
          <cell r="J92" t="str">
            <v>0.6581</v>
          </cell>
          <cell r="K92" t="str">
            <v>0.6324</v>
          </cell>
          <cell r="L92" t="str">
            <v>0.6873</v>
          </cell>
          <cell r="M92" t="str">
            <v>0.7023</v>
          </cell>
          <cell r="N92" t="str">
            <v>0.6613</v>
          </cell>
        </row>
        <row r="93">
          <cell r="A93" t="str">
            <v>313001013163</v>
          </cell>
          <cell r="B93" t="str">
            <v>COLEGIO LA ENSEÑANZA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123</v>
          </cell>
          <cell r="H93" t="str">
            <v>114</v>
          </cell>
          <cell r="I93" t="str">
            <v>0.6619</v>
          </cell>
          <cell r="J93" t="str">
            <v>0.6411</v>
          </cell>
          <cell r="K93" t="str">
            <v>0.6228</v>
          </cell>
          <cell r="L93" t="str">
            <v>0.7017</v>
          </cell>
          <cell r="M93" t="str">
            <v>0.711</v>
          </cell>
          <cell r="N93" t="str">
            <v>0.661</v>
          </cell>
        </row>
        <row r="94">
          <cell r="A94" t="str">
            <v>113001008268</v>
          </cell>
          <cell r="B94" t="str">
            <v>INSTITUCION EDUCATIVA MARIA CANO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76</v>
          </cell>
          <cell r="H94" t="str">
            <v>72</v>
          </cell>
          <cell r="I94" t="str">
            <v>0.6781</v>
          </cell>
          <cell r="J94" t="str">
            <v>0.6374</v>
          </cell>
          <cell r="K94" t="str">
            <v>0.627</v>
          </cell>
          <cell r="L94" t="str">
            <v>0.6978</v>
          </cell>
          <cell r="M94" t="str">
            <v>0.6555</v>
          </cell>
          <cell r="N94" t="str">
            <v>0.6597</v>
          </cell>
        </row>
        <row r="95">
          <cell r="A95" t="str">
            <v>313001008518</v>
          </cell>
          <cell r="B95" t="str">
            <v>INST. DE ENSEÑANZA MADDOX (ANTES INST. AGAZZI) - Sede Única</v>
          </cell>
          <cell r="C95" t="str">
            <v>Establecimiento</v>
          </cell>
          <cell r="D95" t="str">
            <v>CARTAGENA DE INDIAS (BOLIVAR)</v>
          </cell>
          <cell r="E95" t="str">
            <v>NO OFICIAL</v>
          </cell>
          <cell r="F95" t="str">
            <v>C</v>
          </cell>
          <cell r="G95" t="str">
            <v>159</v>
          </cell>
          <cell r="H95" t="str">
            <v>153</v>
          </cell>
          <cell r="I95" t="str">
            <v>0.6466</v>
          </cell>
          <cell r="J95" t="str">
            <v>0.6476</v>
          </cell>
          <cell r="K95" t="str">
            <v>0.6383</v>
          </cell>
          <cell r="L95" t="str">
            <v>0.7048</v>
          </cell>
          <cell r="M95" t="str">
            <v>0.6567</v>
          </cell>
          <cell r="N95" t="str">
            <v>0.6591</v>
          </cell>
        </row>
        <row r="96">
          <cell r="A96" t="str">
            <v>313001027351</v>
          </cell>
          <cell r="B96" t="str">
            <v>COL. SAN  RAFAEL  ARCANGEL - Sede Única</v>
          </cell>
          <cell r="C96" t="str">
            <v>Establecimiento</v>
          </cell>
          <cell r="D96" t="str">
            <v>CARTAGENA DE INDIAS (BOLIVAR)</v>
          </cell>
          <cell r="E96" t="str">
            <v>NO OFICIAL</v>
          </cell>
          <cell r="F96" t="str">
            <v>C</v>
          </cell>
          <cell r="G96" t="str">
            <v>70</v>
          </cell>
          <cell r="H96" t="str">
            <v>69</v>
          </cell>
          <cell r="I96" t="str">
            <v>0.641</v>
          </cell>
          <cell r="J96" t="str">
            <v>0.6329</v>
          </cell>
          <cell r="K96" t="str">
            <v>0.6421</v>
          </cell>
          <cell r="L96" t="str">
            <v>0.7144</v>
          </cell>
          <cell r="M96" t="str">
            <v>0.6717</v>
          </cell>
          <cell r="N96" t="str">
            <v>0.6587</v>
          </cell>
        </row>
        <row r="97">
          <cell r="A97" t="str">
            <v>313001800599</v>
          </cell>
          <cell r="B97" t="str">
            <v>INSTITUTO CRISTOCENTRICO DEL CARIBE - Sede Única</v>
          </cell>
          <cell r="C97" t="str">
            <v>Establecimiento</v>
          </cell>
          <cell r="D97" t="str">
            <v>CARTAGENA DE INDIAS (BOLIVAR)</v>
          </cell>
          <cell r="E97" t="str">
            <v>NO OFICIAL</v>
          </cell>
          <cell r="F97" t="str">
            <v>C</v>
          </cell>
          <cell r="G97" t="str">
            <v>11</v>
          </cell>
          <cell r="H97" t="str">
            <v>10</v>
          </cell>
          <cell r="I97" t="str">
            <v>0.6669</v>
          </cell>
          <cell r="J97" t="str">
            <v>0.624</v>
          </cell>
          <cell r="K97" t="str">
            <v>0.6245</v>
          </cell>
          <cell r="L97" t="str">
            <v>0.6872</v>
          </cell>
          <cell r="M97" t="str">
            <v>0.6716</v>
          </cell>
          <cell r="N97" t="str">
            <v>0.6523</v>
          </cell>
        </row>
        <row r="98">
          <cell r="A98" t="str">
            <v>313001005551</v>
          </cell>
          <cell r="B98" t="str">
            <v>COL. REAL C/GENA. - Sede Única</v>
          </cell>
          <cell r="C98" t="str">
            <v>Establecimiento</v>
          </cell>
          <cell r="D98" t="str">
            <v>CARTAGENA (BOLIVAR)</v>
          </cell>
          <cell r="E98" t="str">
            <v>NO OFICIAL</v>
          </cell>
          <cell r="F98" t="str">
            <v>C</v>
          </cell>
          <cell r="G98" t="str">
            <v>57</v>
          </cell>
          <cell r="H98" t="str">
            <v>55</v>
          </cell>
          <cell r="I98" t="str">
            <v>0.6596</v>
          </cell>
          <cell r="J98" t="str">
            <v>0.6299</v>
          </cell>
          <cell r="K98" t="str">
            <v>0.6578</v>
          </cell>
          <cell r="L98" t="str">
            <v>0.6561</v>
          </cell>
          <cell r="M98" t="str">
            <v>0.6456</v>
          </cell>
          <cell r="N98" t="str">
            <v>0.6504</v>
          </cell>
        </row>
        <row r="99">
          <cell r="A99" t="str">
            <v>113001003274</v>
          </cell>
          <cell r="B99" t="str">
            <v>INSTITUCION EDUCATIVA JOSE MANUEL RODRIGUEZ TORICES - Sede Única</v>
          </cell>
          <cell r="C99" t="str">
            <v>Establecimiento</v>
          </cell>
          <cell r="D99" t="str">
            <v>CARTAGENA DE INDIAS (BOLIVAR)</v>
          </cell>
          <cell r="E99" t="str">
            <v>OFICIAL</v>
          </cell>
          <cell r="F99" t="str">
            <v>C</v>
          </cell>
          <cell r="G99" t="str">
            <v>666</v>
          </cell>
          <cell r="H99" t="str">
            <v>591</v>
          </cell>
          <cell r="I99" t="str">
            <v>0.6511</v>
          </cell>
          <cell r="J99" t="str">
            <v>0.6444</v>
          </cell>
          <cell r="K99" t="str">
            <v>0.6107</v>
          </cell>
          <cell r="L99" t="str">
            <v>0.695</v>
          </cell>
          <cell r="M99" t="str">
            <v>0.6341</v>
          </cell>
          <cell r="N99" t="str">
            <v>0.6491</v>
          </cell>
        </row>
        <row r="100">
          <cell r="A100" t="str">
            <v>113001000437</v>
          </cell>
          <cell r="B100" t="str">
            <v>I.E. REPUBLICA DE ARGENTINA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222</v>
          </cell>
          <cell r="H100" t="str">
            <v>215</v>
          </cell>
          <cell r="I100" t="str">
            <v>0.6453</v>
          </cell>
          <cell r="J100" t="str">
            <v>0.6428</v>
          </cell>
          <cell r="K100" t="str">
            <v>0.6151</v>
          </cell>
          <cell r="L100" t="str">
            <v>0.6834</v>
          </cell>
          <cell r="M100" t="str">
            <v>0.6619</v>
          </cell>
          <cell r="N100" t="str">
            <v>0.6478</v>
          </cell>
        </row>
        <row r="101">
          <cell r="A101" t="str">
            <v>113001001336</v>
          </cell>
          <cell r="B101" t="str">
            <v>INSTITUCION EDUCATIVA JOHN F KENNEDY - Sede Única</v>
          </cell>
          <cell r="C101" t="str">
            <v>Establecimiento</v>
          </cell>
          <cell r="D101" t="str">
            <v>CARTAGENA DE INDIAS (BOLIVAR)</v>
          </cell>
          <cell r="E101" t="str">
            <v>OFICIAL</v>
          </cell>
          <cell r="F101" t="str">
            <v>C</v>
          </cell>
          <cell r="G101" t="str">
            <v>392</v>
          </cell>
          <cell r="H101" t="str">
            <v>373</v>
          </cell>
          <cell r="I101" t="str">
            <v>0.6573</v>
          </cell>
          <cell r="J101" t="str">
            <v>0.6453</v>
          </cell>
          <cell r="K101" t="str">
            <v>0.604</v>
          </cell>
          <cell r="L101" t="str">
            <v>0.693</v>
          </cell>
          <cell r="M101" t="str">
            <v>0.6137</v>
          </cell>
          <cell r="N101" t="str">
            <v>0.6471</v>
          </cell>
        </row>
        <row r="102">
          <cell r="A102" t="str">
            <v>113001000852</v>
          </cell>
          <cell r="B102" t="str">
            <v>INSTITUCION EDUCATIVA NUESTRA SRA DEL CARMEN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819</v>
          </cell>
          <cell r="H102" t="str">
            <v>781</v>
          </cell>
          <cell r="I102" t="str">
            <v>0.6379</v>
          </cell>
          <cell r="J102" t="str">
            <v>0.6509</v>
          </cell>
          <cell r="K102" t="str">
            <v>0.611</v>
          </cell>
          <cell r="L102" t="str">
            <v>0.6864</v>
          </cell>
          <cell r="M102" t="str">
            <v>0.6324</v>
          </cell>
          <cell r="N102" t="str">
            <v>0.6455</v>
          </cell>
        </row>
        <row r="103">
          <cell r="A103" t="str">
            <v>113001000038</v>
          </cell>
          <cell r="B103" t="str">
            <v>COL. GRAN COLOMBIA - Sede Única</v>
          </cell>
          <cell r="C103" t="str">
            <v>Establecimiento</v>
          </cell>
          <cell r="D103" t="str">
            <v>CARTAGENA (BOLIVAR)</v>
          </cell>
          <cell r="E103" t="str">
            <v>NO OFICIAL</v>
          </cell>
          <cell r="F103" t="str">
            <v>C</v>
          </cell>
          <cell r="G103" t="str">
            <v>21</v>
          </cell>
          <cell r="H103" t="str">
            <v>21</v>
          </cell>
          <cell r="I103" t="str">
            <v>0.6428</v>
          </cell>
          <cell r="J103" t="str">
            <v>0.6481</v>
          </cell>
          <cell r="K103" t="str">
            <v>0.6505</v>
          </cell>
          <cell r="L103" t="str">
            <v>0.6341</v>
          </cell>
          <cell r="M103" t="str">
            <v>0.6514</v>
          </cell>
          <cell r="N103" t="str">
            <v>0.6445</v>
          </cell>
        </row>
        <row r="104">
          <cell r="A104" t="str">
            <v>113001000721</v>
          </cell>
          <cell r="B104" t="str">
            <v>INSTITUCION EDUCATIVA LUIS CARLOS LOPEZ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332</v>
          </cell>
          <cell r="H104" t="str">
            <v>323</v>
          </cell>
          <cell r="I104" t="str">
            <v>0.6339</v>
          </cell>
          <cell r="J104" t="str">
            <v>0.6371</v>
          </cell>
          <cell r="K104" t="str">
            <v>0.61</v>
          </cell>
          <cell r="L104" t="str">
            <v>0.6837</v>
          </cell>
          <cell r="M104" t="str">
            <v>0.6708</v>
          </cell>
          <cell r="N104" t="str">
            <v>0.6435</v>
          </cell>
        </row>
        <row r="105">
          <cell r="A105" t="str">
            <v>313001003834</v>
          </cell>
          <cell r="B105" t="str">
            <v>LIC. PEDRO DE HEREDIA - MIXTO - Sede Única</v>
          </cell>
          <cell r="C105" t="str">
            <v>Establecimiento</v>
          </cell>
          <cell r="D105" t="str">
            <v>CARTAGENA (BOLIVAR)</v>
          </cell>
          <cell r="E105" t="str">
            <v>NO OFICIAL</v>
          </cell>
          <cell r="F105" t="str">
            <v>C</v>
          </cell>
          <cell r="G105" t="str">
            <v>29</v>
          </cell>
          <cell r="H105" t="str">
            <v>28</v>
          </cell>
          <cell r="I105" t="str">
            <v>0.6618</v>
          </cell>
          <cell r="J105" t="str">
            <v>0.6201</v>
          </cell>
          <cell r="K105" t="str">
            <v>0.6435</v>
          </cell>
          <cell r="L105" t="str">
            <v>0.6479</v>
          </cell>
          <cell r="M105" t="str">
            <v>0.6396</v>
          </cell>
          <cell r="N105" t="str">
            <v>0.643</v>
          </cell>
        </row>
        <row r="106">
          <cell r="A106" t="str">
            <v>113001001697</v>
          </cell>
          <cell r="B106" t="str">
            <v>INSTITUCION EDUCATIVA MANUELA BELTRAN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292</v>
          </cell>
          <cell r="H106" t="str">
            <v>267</v>
          </cell>
          <cell r="I106" t="str">
            <v>0.6554</v>
          </cell>
          <cell r="J106" t="str">
            <v>0.6456</v>
          </cell>
          <cell r="K106" t="str">
            <v>0.5991</v>
          </cell>
          <cell r="L106" t="str">
            <v>0.6785</v>
          </cell>
          <cell r="M106" t="str">
            <v>0.6196</v>
          </cell>
          <cell r="N106" t="str">
            <v>0.6427</v>
          </cell>
        </row>
        <row r="107">
          <cell r="A107" t="str">
            <v>113001001972</v>
          </cell>
          <cell r="B107" t="str">
            <v>COL. SEMINARIO DE C/GENA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509</v>
          </cell>
          <cell r="H107" t="str">
            <v>495</v>
          </cell>
          <cell r="I107" t="str">
            <v>0.634</v>
          </cell>
          <cell r="J107" t="str">
            <v>0.6383</v>
          </cell>
          <cell r="K107" t="str">
            <v>0.6155</v>
          </cell>
          <cell r="L107" t="str">
            <v>0.6818</v>
          </cell>
          <cell r="M107" t="str">
            <v>0.6401</v>
          </cell>
          <cell r="N107" t="str">
            <v>0.6422</v>
          </cell>
        </row>
        <row r="108">
          <cell r="A108" t="str">
            <v>413001013176</v>
          </cell>
          <cell r="B108" t="str">
            <v>FUNDACION EDUCATIVA INSTITUTO ECOLÓGICO BARBACOAS - Sede Única</v>
          </cell>
          <cell r="C108" t="str">
            <v>Establecimiento</v>
          </cell>
          <cell r="D108" t="str">
            <v>CARTAGENA DE INDIAS (BOLIVAR)</v>
          </cell>
          <cell r="E108" t="str">
            <v>NO OFICIAL</v>
          </cell>
          <cell r="F108" t="str">
            <v>C</v>
          </cell>
          <cell r="G108" t="str">
            <v>96</v>
          </cell>
          <cell r="H108" t="str">
            <v>96</v>
          </cell>
          <cell r="I108" t="str">
            <v>0.6593</v>
          </cell>
          <cell r="J108" t="str">
            <v>0.649</v>
          </cell>
          <cell r="K108" t="str">
            <v>0.6032</v>
          </cell>
          <cell r="L108" t="str">
            <v>0.6586</v>
          </cell>
          <cell r="M108" t="str">
            <v>0.6331</v>
          </cell>
          <cell r="N108" t="str">
            <v>0.6418</v>
          </cell>
        </row>
        <row r="109">
          <cell r="A109" t="str">
            <v>313001027059</v>
          </cell>
          <cell r="B109" t="str">
            <v>CONC. ESCOLAR BERTHA SUTTNER - Sede Única</v>
          </cell>
          <cell r="C109" t="str">
            <v>Establecimiento</v>
          </cell>
          <cell r="D109" t="str">
            <v>CARTAGENA DE INDIAS (BOLIVAR)</v>
          </cell>
          <cell r="E109" t="str">
            <v>NO OFICIAL</v>
          </cell>
          <cell r="F109" t="str">
            <v>C</v>
          </cell>
          <cell r="G109" t="str">
            <v>153</v>
          </cell>
          <cell r="H109" t="str">
            <v>145</v>
          </cell>
          <cell r="I109" t="str">
            <v>0.6568</v>
          </cell>
          <cell r="J109" t="str">
            <v>0.6679</v>
          </cell>
          <cell r="K109" t="str">
            <v>0.594</v>
          </cell>
          <cell r="L109" t="str">
            <v>0.6583</v>
          </cell>
          <cell r="M109" t="str">
            <v>0.5964</v>
          </cell>
          <cell r="N109" t="str">
            <v>0.6406</v>
          </cell>
        </row>
        <row r="110">
          <cell r="A110" t="str">
            <v>113001004289</v>
          </cell>
          <cell r="B110" t="str">
            <v>INSTITUCION EDUCATIVA SAN LUCAS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408</v>
          </cell>
          <cell r="H110" t="str">
            <v>404</v>
          </cell>
          <cell r="I110" t="str">
            <v>0.6418</v>
          </cell>
          <cell r="J110" t="str">
            <v>0.6426</v>
          </cell>
          <cell r="K110" t="str">
            <v>0.5998</v>
          </cell>
          <cell r="L110" t="str">
            <v>0.6835</v>
          </cell>
          <cell r="M110" t="str">
            <v>0.6224</v>
          </cell>
          <cell r="N110" t="str">
            <v>0.6404</v>
          </cell>
        </row>
        <row r="111">
          <cell r="A111" t="str">
            <v>113001002413</v>
          </cell>
          <cell r="B111" t="str">
            <v>INSTITUCION EDUCATIVA MADRE LAURA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321</v>
          </cell>
          <cell r="H111" t="str">
            <v>318</v>
          </cell>
          <cell r="I111" t="str">
            <v>0.6501</v>
          </cell>
          <cell r="J111" t="str">
            <v>0.6486</v>
          </cell>
          <cell r="K111" t="str">
            <v>0.5898</v>
          </cell>
          <cell r="L111" t="str">
            <v>0.6749</v>
          </cell>
          <cell r="M111" t="str">
            <v>0.6266</v>
          </cell>
          <cell r="N111" t="str">
            <v>0.6398</v>
          </cell>
        </row>
        <row r="112">
          <cell r="A112" t="str">
            <v>313001008411</v>
          </cell>
          <cell r="B112" t="str">
            <v>INSTITUCION EDUCATIVA FE Y ALEGRIA EL PROGRESO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205</v>
          </cell>
          <cell r="H112" t="str">
            <v>192</v>
          </cell>
          <cell r="I112" t="str">
            <v>0.6375</v>
          </cell>
          <cell r="J112" t="str">
            <v>0.6361</v>
          </cell>
          <cell r="K112" t="str">
            <v>0.611</v>
          </cell>
          <cell r="L112" t="str">
            <v>0.6801</v>
          </cell>
          <cell r="M112" t="str">
            <v>0.6089</v>
          </cell>
          <cell r="N112" t="str">
            <v>0.6387</v>
          </cell>
        </row>
        <row r="113">
          <cell r="A113" t="str">
            <v>313001029116</v>
          </cell>
          <cell r="B113" t="str">
            <v>INSTITUCION EDUC COMUNITARIA LIRIO DE LOS VALLES - Sede Única</v>
          </cell>
          <cell r="C113" t="str">
            <v>Establecimiento</v>
          </cell>
          <cell r="D113" t="str">
            <v>CARTAGENA DE INDIAS (BOLIVAR)</v>
          </cell>
          <cell r="E113" t="str">
            <v>NO OFICIAL</v>
          </cell>
          <cell r="F113" t="str">
            <v>C</v>
          </cell>
          <cell r="G113" t="str">
            <v>11</v>
          </cell>
          <cell r="H113" t="str">
            <v>11</v>
          </cell>
          <cell r="I113" t="str">
            <v>0.6272</v>
          </cell>
          <cell r="J113" t="str">
            <v>0.6335</v>
          </cell>
          <cell r="K113" t="str">
            <v>0.6102</v>
          </cell>
          <cell r="L113" t="str">
            <v>0.6949</v>
          </cell>
          <cell r="M113" t="str">
            <v>0.6039</v>
          </cell>
          <cell r="N113" t="str">
            <v>0.6386</v>
          </cell>
        </row>
        <row r="114">
          <cell r="A114" t="str">
            <v>313001009417</v>
          </cell>
          <cell r="B114" t="str">
            <v>LIC. CRISTOBAL COLON - Sede Única</v>
          </cell>
          <cell r="C114" t="str">
            <v>Establecimiento</v>
          </cell>
          <cell r="D114" t="str">
            <v>CARTAGENA (BOLIVAR)</v>
          </cell>
          <cell r="E114" t="str">
            <v>NO OFICIAL</v>
          </cell>
          <cell r="F114" t="str">
            <v>C</v>
          </cell>
          <cell r="G114" t="str">
            <v>17</v>
          </cell>
          <cell r="H114" t="str">
            <v>17</v>
          </cell>
          <cell r="I114" t="str">
            <v>0.6511</v>
          </cell>
          <cell r="J114" t="str">
            <v>0.6342</v>
          </cell>
          <cell r="K114" t="str">
            <v>0.6264</v>
          </cell>
          <cell r="L114" t="str">
            <v>0.6439</v>
          </cell>
          <cell r="M114" t="str">
            <v>0.6308</v>
          </cell>
          <cell r="N114" t="str">
            <v>0.6383</v>
          </cell>
        </row>
        <row r="115">
          <cell r="A115" t="str">
            <v>313001006159</v>
          </cell>
          <cell r="B115" t="str">
            <v>CORPORACION INSTITUTO CARTAGENA - Sede Única</v>
          </cell>
          <cell r="C115" t="str">
            <v>Establecimiento</v>
          </cell>
          <cell r="D115" t="str">
            <v>CARTAGENA (BOLIVAR)</v>
          </cell>
          <cell r="E115" t="str">
            <v>NO OFICIAL</v>
          </cell>
          <cell r="F115" t="str">
            <v>C</v>
          </cell>
          <cell r="G115" t="str">
            <v>63</v>
          </cell>
          <cell r="H115" t="str">
            <v>63</v>
          </cell>
          <cell r="I115" t="str">
            <v>0.6234</v>
          </cell>
          <cell r="J115" t="str">
            <v>0.6184</v>
          </cell>
          <cell r="K115" t="str">
            <v>0.6289</v>
          </cell>
          <cell r="L115" t="str">
            <v>0.6805</v>
          </cell>
          <cell r="M115" t="str">
            <v>0.633</v>
          </cell>
          <cell r="N115" t="str">
            <v>0.6374</v>
          </cell>
        </row>
        <row r="116">
          <cell r="A116" t="str">
            <v>313001009204</v>
          </cell>
          <cell r="B116" t="str">
            <v>INST. INTEGRAL NUEVA COLOMBIA (INST. INF.MI SONRISA) - Sede Única</v>
          </cell>
          <cell r="C116" t="str">
            <v>Establecimiento</v>
          </cell>
          <cell r="D116" t="str">
            <v>CARTAGENA DE INDIAS (BOLIVAR)</v>
          </cell>
          <cell r="E116" t="str">
            <v>NO OFICIAL</v>
          </cell>
          <cell r="F116" t="str">
            <v>C</v>
          </cell>
          <cell r="G116" t="str">
            <v>100</v>
          </cell>
          <cell r="H116" t="str">
            <v>99</v>
          </cell>
          <cell r="I116" t="str">
            <v>0.6211</v>
          </cell>
          <cell r="J116" t="str">
            <v>0.628</v>
          </cell>
          <cell r="K116" t="str">
            <v>0.6324</v>
          </cell>
          <cell r="L116" t="str">
            <v>0.6719</v>
          </cell>
          <cell r="M116" t="str">
            <v>0.6258</v>
          </cell>
          <cell r="N116" t="str">
            <v>0.6374</v>
          </cell>
        </row>
        <row r="117">
          <cell r="A117" t="str">
            <v>313001028322</v>
          </cell>
          <cell r="B117" t="str">
            <v>COL. CAMPIÑA REAL - Sede Única</v>
          </cell>
          <cell r="C117" t="str">
            <v>Establecimiento</v>
          </cell>
          <cell r="D117" t="str">
            <v>CARTAGENA (BOLIVAR)</v>
          </cell>
          <cell r="E117" t="str">
            <v>NO OFICIAL</v>
          </cell>
          <cell r="F117" t="str">
            <v>C</v>
          </cell>
          <cell r="G117" t="str">
            <v>56</v>
          </cell>
          <cell r="H117" t="str">
            <v>51</v>
          </cell>
          <cell r="I117" t="str">
            <v>0.622</v>
          </cell>
          <cell r="J117" t="str">
            <v>0.6197</v>
          </cell>
          <cell r="K117" t="str">
            <v>0.6545</v>
          </cell>
          <cell r="L117" t="str">
            <v>0.6414</v>
          </cell>
          <cell r="M117" t="str">
            <v>0.6478</v>
          </cell>
          <cell r="N117" t="str">
            <v>0.6354</v>
          </cell>
        </row>
        <row r="118">
          <cell r="A118" t="str">
            <v>413001007630</v>
          </cell>
          <cell r="B118" t="str">
            <v>COL. CARIBE REAL - Sede Única</v>
          </cell>
          <cell r="C118" t="str">
            <v>Establecimiento</v>
          </cell>
          <cell r="D118" t="str">
            <v>CARTAGENA (BOLIVAR)</v>
          </cell>
          <cell r="E118" t="str">
            <v>NO OFICIAL</v>
          </cell>
          <cell r="F118" t="str">
            <v>C</v>
          </cell>
          <cell r="G118" t="str">
            <v>99</v>
          </cell>
          <cell r="H118" t="str">
            <v>98</v>
          </cell>
          <cell r="I118" t="str">
            <v>0.6351</v>
          </cell>
          <cell r="J118" t="str">
            <v>0.6179</v>
          </cell>
          <cell r="K118" t="str">
            <v>0.633</v>
          </cell>
          <cell r="L118" t="str">
            <v>0.6435</v>
          </cell>
          <cell r="M118" t="str">
            <v>0.6524</v>
          </cell>
          <cell r="N118" t="str">
            <v>0.6339</v>
          </cell>
        </row>
        <row r="119">
          <cell r="A119" t="str">
            <v>113001005374</v>
          </cell>
          <cell r="B119" t="str">
            <v>INSTITUCION EDUCATIVA ANTONIA SANTOS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321</v>
          </cell>
          <cell r="H119" t="str">
            <v>299</v>
          </cell>
          <cell r="I119" t="str">
            <v>0.6386</v>
          </cell>
          <cell r="J119" t="str">
            <v>0.6423</v>
          </cell>
          <cell r="K119" t="str">
            <v>0.5839</v>
          </cell>
          <cell r="L119" t="str">
            <v>0.6606</v>
          </cell>
          <cell r="M119" t="str">
            <v>0.6389</v>
          </cell>
          <cell r="N119" t="str">
            <v>0.6319</v>
          </cell>
        </row>
        <row r="120">
          <cell r="A120" t="str">
            <v>113001004149</v>
          </cell>
          <cell r="B120" t="str">
            <v>INSTITUCION EDUCATIVA JUAN JOSE NIETO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569</v>
          </cell>
          <cell r="H120" t="str">
            <v>517</v>
          </cell>
          <cell r="I120" t="str">
            <v>0.6277</v>
          </cell>
          <cell r="J120" t="str">
            <v>0.6209</v>
          </cell>
          <cell r="K120" t="str">
            <v>0.6029</v>
          </cell>
          <cell r="L120" t="str">
            <v>0.6773</v>
          </cell>
          <cell r="M120" t="str">
            <v>0.6206</v>
          </cell>
          <cell r="N120" t="str">
            <v>0.6313</v>
          </cell>
        </row>
        <row r="121">
          <cell r="A121" t="str">
            <v>113001002812</v>
          </cell>
          <cell r="B121" t="str">
            <v>INSTITUCION EDUCATIVA MARIA REINA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253</v>
          </cell>
          <cell r="H121" t="str">
            <v>232</v>
          </cell>
          <cell r="I121" t="str">
            <v>0.6328</v>
          </cell>
          <cell r="J121" t="str">
            <v>0.6317</v>
          </cell>
          <cell r="K121" t="str">
            <v>0.5952</v>
          </cell>
          <cell r="L121" t="str">
            <v>0.673</v>
          </cell>
          <cell r="M121" t="str">
            <v>0.6076</v>
          </cell>
          <cell r="N121" t="str">
            <v>0.6312</v>
          </cell>
        </row>
        <row r="122">
          <cell r="A122" t="str">
            <v>113001001581</v>
          </cell>
          <cell r="B122" t="str">
            <v>I.E. DE FREDONIA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C</v>
          </cell>
          <cell r="G122" t="str">
            <v>108</v>
          </cell>
          <cell r="H122" t="str">
            <v>105</v>
          </cell>
          <cell r="I122" t="str">
            <v>0.6377</v>
          </cell>
          <cell r="J122" t="str">
            <v>0.6326</v>
          </cell>
          <cell r="K122" t="str">
            <v>0.6058</v>
          </cell>
          <cell r="L122" t="str">
            <v>0.6649</v>
          </cell>
          <cell r="M122" t="str">
            <v>0.5644</v>
          </cell>
          <cell r="N122" t="str">
            <v>0.6298</v>
          </cell>
        </row>
        <row r="123">
          <cell r="A123" t="str">
            <v>113001028483</v>
          </cell>
          <cell r="B123" t="str">
            <v>INSTITUCION EDUCATIVA CASD MANUELA BELTRAN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C</v>
          </cell>
          <cell r="G123" t="str">
            <v>156</v>
          </cell>
          <cell r="H123" t="str">
            <v>148</v>
          </cell>
          <cell r="I123" t="str">
            <v>0.641</v>
          </cell>
          <cell r="J123" t="str">
            <v>0.643</v>
          </cell>
          <cell r="K123" t="str">
            <v>0.581</v>
          </cell>
          <cell r="L123" t="str">
            <v>0.6655</v>
          </cell>
          <cell r="M123" t="str">
            <v>0.5964</v>
          </cell>
          <cell r="N123" t="str">
            <v>0.6298</v>
          </cell>
        </row>
        <row r="124">
          <cell r="A124" t="str">
            <v>113001000259</v>
          </cell>
          <cell r="B124" t="str">
            <v>INSTITUCIÓN EDUCATIVA VALORES UNIDOS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C</v>
          </cell>
          <cell r="G124" t="str">
            <v>181</v>
          </cell>
          <cell r="H124" t="str">
            <v>169</v>
          </cell>
          <cell r="I124" t="str">
            <v>0.5999</v>
          </cell>
          <cell r="J124" t="str">
            <v>0.6118</v>
          </cell>
          <cell r="K124" t="str">
            <v>0.6251</v>
          </cell>
          <cell r="L124" t="str">
            <v>0.6866</v>
          </cell>
          <cell r="M124" t="str">
            <v>0.6129</v>
          </cell>
          <cell r="N124" t="str">
            <v>0.6295</v>
          </cell>
        </row>
        <row r="125">
          <cell r="A125" t="str">
            <v>113001028927</v>
          </cell>
          <cell r="B125" t="str">
            <v>INSTITUCION EDUCATIVA CIUDADELA 2000 -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C</v>
          </cell>
          <cell r="G125" t="str">
            <v>321</v>
          </cell>
          <cell r="H125" t="str">
            <v>312</v>
          </cell>
          <cell r="I125" t="str">
            <v>0.6197</v>
          </cell>
          <cell r="J125" t="str">
            <v>0.6227</v>
          </cell>
          <cell r="K125" t="str">
            <v>0.6065</v>
          </cell>
          <cell r="L125" t="str">
            <v>0.6778</v>
          </cell>
          <cell r="M125" t="str">
            <v>0.5862</v>
          </cell>
          <cell r="N125" t="str">
            <v>0.6282</v>
          </cell>
        </row>
        <row r="126">
          <cell r="A126" t="str">
            <v>313001004750</v>
          </cell>
          <cell r="B126" t="str">
            <v>INSTITUCION EDUCATIVA MADRE GABRIELA DE SAN MARTIN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C</v>
          </cell>
          <cell r="G126" t="str">
            <v>316</v>
          </cell>
          <cell r="H126" t="str">
            <v>310</v>
          </cell>
          <cell r="I126" t="str">
            <v>0.6384</v>
          </cell>
          <cell r="J126" t="str">
            <v>0.6258</v>
          </cell>
          <cell r="K126" t="str">
            <v>0.5838</v>
          </cell>
          <cell r="L126" t="str">
            <v>0.673</v>
          </cell>
          <cell r="M126" t="str">
            <v>0.5776</v>
          </cell>
          <cell r="N126" t="str">
            <v>0.6262</v>
          </cell>
        </row>
        <row r="127">
          <cell r="A127" t="str">
            <v>113001000879</v>
          </cell>
          <cell r="B127" t="str">
            <v>INSTITUCION EDUCATIVA SANTA MARIA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C</v>
          </cell>
          <cell r="G127" t="str">
            <v>431</v>
          </cell>
          <cell r="H127" t="str">
            <v>420</v>
          </cell>
          <cell r="I127" t="str">
            <v>0.6154</v>
          </cell>
          <cell r="J127" t="str">
            <v>0.6136</v>
          </cell>
          <cell r="K127" t="str">
            <v>0.6032</v>
          </cell>
          <cell r="L127" t="str">
            <v>0.6786</v>
          </cell>
          <cell r="M127" t="str">
            <v>0.599</v>
          </cell>
          <cell r="N127" t="str">
            <v>0.6255</v>
          </cell>
        </row>
        <row r="128">
          <cell r="A128" t="str">
            <v>113001028469</v>
          </cell>
          <cell r="B128" t="str">
            <v>INSTITUCION EDUCATIVA RAFAEL NU?EZ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C</v>
          </cell>
          <cell r="G128" t="str">
            <v>202</v>
          </cell>
          <cell r="H128" t="str">
            <v>187</v>
          </cell>
          <cell r="I128" t="str">
            <v>0.6199</v>
          </cell>
          <cell r="J128" t="str">
            <v>0.6134</v>
          </cell>
          <cell r="K128" t="str">
            <v>0.5953</v>
          </cell>
          <cell r="L128" t="str">
            <v>0.6794</v>
          </cell>
          <cell r="M128" t="str">
            <v>0.6008</v>
          </cell>
          <cell r="N128" t="str">
            <v>0.625</v>
          </cell>
        </row>
        <row r="129">
          <cell r="A129" t="str">
            <v>113001000241</v>
          </cell>
          <cell r="B129" t="str">
            <v>INSTITUCION EDUCATIVA NUESTRO ESFUERZO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C</v>
          </cell>
          <cell r="G129" t="str">
            <v>219</v>
          </cell>
          <cell r="H129" t="str">
            <v>202</v>
          </cell>
          <cell r="I129" t="str">
            <v>0.6435</v>
          </cell>
          <cell r="J129" t="str">
            <v>0.6189</v>
          </cell>
          <cell r="K129" t="str">
            <v>0.5829</v>
          </cell>
          <cell r="L129" t="str">
            <v>0.6642</v>
          </cell>
          <cell r="M129" t="str">
            <v>0.5933</v>
          </cell>
          <cell r="N129" t="str">
            <v>0.6248</v>
          </cell>
        </row>
        <row r="130">
          <cell r="A130" t="str">
            <v>113001005358</v>
          </cell>
          <cell r="B130" t="str">
            <v>INSTITUCION EDUCATIVA ALBERTO E. FERNANDEZ BAENA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C</v>
          </cell>
          <cell r="G130" t="str">
            <v>247</v>
          </cell>
          <cell r="H130" t="str">
            <v>222</v>
          </cell>
          <cell r="I130" t="str">
            <v>0.6158</v>
          </cell>
          <cell r="J130" t="str">
            <v>0.6153</v>
          </cell>
          <cell r="K130" t="str">
            <v>0.6041</v>
          </cell>
          <cell r="L130" t="str">
            <v>0.6705</v>
          </cell>
          <cell r="M130" t="str">
            <v>0.6019</v>
          </cell>
          <cell r="N130" t="str">
            <v>0.6245</v>
          </cell>
        </row>
        <row r="131">
          <cell r="A131" t="str">
            <v>313001006281</v>
          </cell>
          <cell r="B131" t="str">
            <v>CORP. COL. AMOR A BOLIVAR - Sede Única</v>
          </cell>
          <cell r="C131" t="str">
            <v>Establecimiento</v>
          </cell>
          <cell r="D131" t="str">
            <v>CARTAGENA DE INDIAS (BOLIVAR)</v>
          </cell>
          <cell r="E131" t="str">
            <v>NO OFICIAL</v>
          </cell>
          <cell r="F131" t="str">
            <v>C</v>
          </cell>
          <cell r="G131" t="str">
            <v>100</v>
          </cell>
          <cell r="H131" t="str">
            <v>83</v>
          </cell>
          <cell r="I131" t="str">
            <v>0.6297</v>
          </cell>
          <cell r="J131" t="str">
            <v>0.6144</v>
          </cell>
          <cell r="K131" t="str">
            <v>0.5861</v>
          </cell>
          <cell r="L131" t="str">
            <v>0.6611</v>
          </cell>
          <cell r="M131" t="str">
            <v>0.6357</v>
          </cell>
          <cell r="N131" t="str">
            <v>0.6238</v>
          </cell>
        </row>
        <row r="132">
          <cell r="A132" t="str">
            <v>113001030093</v>
          </cell>
          <cell r="B132" t="str">
            <v>INSTITUCION EDUCATIVA FUNDACION PIES DESCALZOS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129</v>
          </cell>
          <cell r="H132" t="str">
            <v>127</v>
          </cell>
          <cell r="I132" t="str">
            <v>0.6085</v>
          </cell>
          <cell r="J132" t="str">
            <v>0.6044</v>
          </cell>
          <cell r="K132" t="str">
            <v>0.5997</v>
          </cell>
          <cell r="L132" t="str">
            <v>0.6654</v>
          </cell>
          <cell r="M132" t="str">
            <v>0.6025</v>
          </cell>
          <cell r="N132" t="str">
            <v>0.6182</v>
          </cell>
        </row>
        <row r="133">
          <cell r="A133" t="str">
            <v>313001013538</v>
          </cell>
          <cell r="B133" t="str">
            <v>CORPORACION EDUCATIVA SAN JOSE - Sede Única</v>
          </cell>
          <cell r="C133" t="str">
            <v>Establecimiento</v>
          </cell>
          <cell r="D133" t="str">
            <v>CARTAGENA (BOLIVAR)</v>
          </cell>
          <cell r="E133" t="str">
            <v>NO OFICIAL</v>
          </cell>
          <cell r="F133" t="str">
            <v>D</v>
          </cell>
          <cell r="G133" t="str">
            <v>226</v>
          </cell>
          <cell r="H133" t="str">
            <v>225</v>
          </cell>
          <cell r="I133" t="str">
            <v>0.6085</v>
          </cell>
          <cell r="J133" t="str">
            <v>0.6123</v>
          </cell>
          <cell r="K133" t="str">
            <v>0.618</v>
          </cell>
          <cell r="L133" t="str">
            <v>0.6303</v>
          </cell>
          <cell r="M133" t="str">
            <v>0.6177</v>
          </cell>
          <cell r="N133" t="str">
            <v>0.6173</v>
          </cell>
        </row>
        <row r="134">
          <cell r="A134" t="str">
            <v>313001007040</v>
          </cell>
          <cell r="B134" t="str">
            <v>COL. MARIA MONTESORRI - Sede Única</v>
          </cell>
          <cell r="C134" t="str">
            <v>Establecimiento</v>
          </cell>
          <cell r="D134" t="str">
            <v>CARTAGENA DE INDIAS (BOLIVAR)</v>
          </cell>
          <cell r="E134" t="str">
            <v>NO OFICIAL</v>
          </cell>
          <cell r="F134" t="str">
            <v>D</v>
          </cell>
          <cell r="G134" t="str">
            <v>84</v>
          </cell>
          <cell r="H134" t="str">
            <v>73</v>
          </cell>
          <cell r="I134" t="str">
            <v>0.6027</v>
          </cell>
          <cell r="J134" t="str">
            <v>0.6066</v>
          </cell>
          <cell r="K134" t="str">
            <v>0.5956</v>
          </cell>
          <cell r="L134" t="str">
            <v>0.6558</v>
          </cell>
          <cell r="M134" t="str">
            <v>0.6152</v>
          </cell>
          <cell r="N134" t="str">
            <v>0.6152</v>
          </cell>
        </row>
        <row r="135">
          <cell r="A135" t="str">
            <v>113001028421</v>
          </cell>
          <cell r="B135" t="str">
            <v>INSTITUCION EDUCATIVA 14 DE FEBRERO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186</v>
          </cell>
          <cell r="H135" t="str">
            <v>179</v>
          </cell>
          <cell r="I135" t="str">
            <v>0.6199</v>
          </cell>
          <cell r="J135" t="str">
            <v>0.6232</v>
          </cell>
          <cell r="K135" t="str">
            <v>0.5836</v>
          </cell>
          <cell r="L135" t="str">
            <v>0.65</v>
          </cell>
          <cell r="M135" t="str">
            <v>0.5601</v>
          </cell>
          <cell r="N135" t="str">
            <v>0.6146</v>
          </cell>
        </row>
        <row r="136">
          <cell r="A136" t="str">
            <v>113001002952</v>
          </cell>
          <cell r="B136" t="str">
            <v>INSTITUCION EDUCATIVA DE TERNERA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211</v>
          </cell>
          <cell r="H136" t="str">
            <v>192</v>
          </cell>
          <cell r="I136" t="str">
            <v>0.6065</v>
          </cell>
          <cell r="J136" t="str">
            <v>0.6035</v>
          </cell>
          <cell r="K136" t="str">
            <v>0.5805</v>
          </cell>
          <cell r="L136" t="str">
            <v>0.6659</v>
          </cell>
          <cell r="M136" t="str">
            <v>0.6173</v>
          </cell>
          <cell r="N136" t="str">
            <v>0.6144</v>
          </cell>
        </row>
        <row r="137">
          <cell r="A137" t="str">
            <v>113001020969</v>
          </cell>
          <cell r="B137" t="str">
            <v>INSTITUCION EDUCATIVA FRANCISCO DE PAULA SANTANDER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158</v>
          </cell>
          <cell r="H137" t="str">
            <v>152</v>
          </cell>
          <cell r="I137" t="str">
            <v>0.6212</v>
          </cell>
          <cell r="J137" t="str">
            <v>0.6095</v>
          </cell>
          <cell r="K137" t="str">
            <v>0.5613</v>
          </cell>
          <cell r="L137" t="str">
            <v>0.6582</v>
          </cell>
          <cell r="M137" t="str">
            <v>0.6023</v>
          </cell>
          <cell r="N137" t="str">
            <v>0.6118</v>
          </cell>
        </row>
        <row r="138">
          <cell r="A138" t="str">
            <v>313001012868</v>
          </cell>
          <cell r="B138" t="str">
            <v>CORPORACION TECNICA INSTITUTO ROCHY - Sede Única</v>
          </cell>
          <cell r="C138" t="str">
            <v>Establecimiento</v>
          </cell>
          <cell r="D138" t="str">
            <v>CARTAGENA DE INDIAS (BOLIVAR)</v>
          </cell>
          <cell r="E138" t="str">
            <v>NO OFICIAL</v>
          </cell>
          <cell r="F138" t="str">
            <v>D</v>
          </cell>
          <cell r="G138" t="str">
            <v>74</v>
          </cell>
          <cell r="H138" t="str">
            <v>73</v>
          </cell>
          <cell r="I138" t="str">
            <v>0.6081</v>
          </cell>
          <cell r="J138" t="str">
            <v>0.6058</v>
          </cell>
          <cell r="K138" t="str">
            <v>0.5722</v>
          </cell>
          <cell r="L138" t="str">
            <v>0.6548</v>
          </cell>
          <cell r="M138" t="str">
            <v>0.6077</v>
          </cell>
          <cell r="N138" t="str">
            <v>0.61</v>
          </cell>
        </row>
        <row r="139">
          <cell r="A139" t="str">
            <v>313001028985</v>
          </cell>
          <cell r="B139" t="str">
            <v>COLEGIO DIOS ES AMOR -SEDE CARTAGENA - Sede Única</v>
          </cell>
          <cell r="C139" t="str">
            <v>Establecimiento</v>
          </cell>
          <cell r="D139" t="str">
            <v>CARTAGENA DE INDIAS (BOLIVAR)</v>
          </cell>
          <cell r="E139" t="str">
            <v>NO OFICIAL</v>
          </cell>
          <cell r="F139" t="str">
            <v>D</v>
          </cell>
          <cell r="G139" t="str">
            <v>159</v>
          </cell>
          <cell r="H139" t="str">
            <v>153</v>
          </cell>
          <cell r="I139" t="str">
            <v>0.5873</v>
          </cell>
          <cell r="J139" t="str">
            <v>0.5938</v>
          </cell>
          <cell r="K139" t="str">
            <v>0.5872</v>
          </cell>
          <cell r="L139" t="str">
            <v>0.6692</v>
          </cell>
          <cell r="M139" t="str">
            <v>0.6022</v>
          </cell>
          <cell r="N139" t="str">
            <v>0.6088</v>
          </cell>
        </row>
        <row r="140">
          <cell r="A140" t="str">
            <v>113001002120</v>
          </cell>
          <cell r="B140" t="str">
            <v>INSTITUCION EDUCATIVA HIJOS DE MARIA - Sede Única</v>
          </cell>
          <cell r="C140" t="str">
            <v>Establecimiento</v>
          </cell>
          <cell r="D140" t="str">
            <v>CARTAGENA DE INDIAS (BOLIVAR)</v>
          </cell>
          <cell r="E140" t="str">
            <v>OFICIAL</v>
          </cell>
          <cell r="F140" t="str">
            <v>D</v>
          </cell>
          <cell r="G140" t="str">
            <v>343</v>
          </cell>
          <cell r="H140" t="str">
            <v>323</v>
          </cell>
          <cell r="I140" t="str">
            <v>0.6066</v>
          </cell>
          <cell r="J140" t="str">
            <v>0.6125</v>
          </cell>
          <cell r="K140" t="str">
            <v>0.5752</v>
          </cell>
          <cell r="L140" t="str">
            <v>0.641</v>
          </cell>
          <cell r="M140" t="str">
            <v>0.5955</v>
          </cell>
          <cell r="N140" t="str">
            <v>0.6078</v>
          </cell>
        </row>
        <row r="141">
          <cell r="A141" t="str">
            <v>313001029396</v>
          </cell>
          <cell r="B141" t="str">
            <v>INSTITUCION EDUCATIVA CLEMENTE MANUEL ZABAL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376</v>
          </cell>
          <cell r="H141" t="str">
            <v>362</v>
          </cell>
          <cell r="I141" t="str">
            <v>0.597</v>
          </cell>
          <cell r="J141" t="str">
            <v>0.6124</v>
          </cell>
          <cell r="K141" t="str">
            <v>0.5765</v>
          </cell>
          <cell r="L141" t="str">
            <v>0.6493</v>
          </cell>
          <cell r="M141" t="str">
            <v>0.5902</v>
          </cell>
          <cell r="N141" t="str">
            <v>0.6074</v>
          </cell>
        </row>
        <row r="142">
          <cell r="A142" t="str">
            <v>113001004254</v>
          </cell>
          <cell r="B142" t="str">
            <v>INSTITUCION EDUCATIVA FULGENCIO LEQUERICA  VELEZ - Sede Única</v>
          </cell>
          <cell r="C142" t="str">
            <v>Establecimiento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258</v>
          </cell>
          <cell r="H142" t="str">
            <v>246</v>
          </cell>
          <cell r="I142" t="str">
            <v>0.6065</v>
          </cell>
          <cell r="J142" t="str">
            <v>0.6082</v>
          </cell>
          <cell r="K142" t="str">
            <v>0.5671</v>
          </cell>
          <cell r="L142" t="str">
            <v>0.6395</v>
          </cell>
          <cell r="M142" t="str">
            <v>0.6192</v>
          </cell>
          <cell r="N142" t="str">
            <v>0.6064</v>
          </cell>
        </row>
        <row r="143">
          <cell r="A143" t="str">
            <v>113001012427</v>
          </cell>
          <cell r="B143" t="str">
            <v>INSTITUCION EDUCATIVA MANUELA VERGARA DE CURI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196</v>
          </cell>
          <cell r="H143" t="str">
            <v>180</v>
          </cell>
          <cell r="I143" t="str">
            <v>0.6022</v>
          </cell>
          <cell r="J143" t="str">
            <v>0.6082</v>
          </cell>
          <cell r="K143" t="str">
            <v>0.5664</v>
          </cell>
          <cell r="L143" t="str">
            <v>0.65</v>
          </cell>
          <cell r="M143" t="str">
            <v>0.563</v>
          </cell>
          <cell r="N143" t="str">
            <v>0.6033</v>
          </cell>
        </row>
        <row r="144">
          <cell r="A144" t="str">
            <v>113001029851</v>
          </cell>
          <cell r="B144" t="str">
            <v>I. E. JORGE ARTEL - Sede Única</v>
          </cell>
          <cell r="C144" t="str">
            <v>Establecimiento</v>
          </cell>
          <cell r="D144" t="str">
            <v>CARTAGENA DE INDIAS (BOLIVAR)</v>
          </cell>
          <cell r="E144" t="str">
            <v>NO OFICIAL</v>
          </cell>
          <cell r="F144" t="str">
            <v>D</v>
          </cell>
          <cell r="G144" t="str">
            <v>164</v>
          </cell>
          <cell r="H144" t="str">
            <v>158</v>
          </cell>
          <cell r="I144" t="str">
            <v>0.6127</v>
          </cell>
          <cell r="J144" t="str">
            <v>0.6166</v>
          </cell>
          <cell r="K144" t="str">
            <v>0.557</v>
          </cell>
          <cell r="L144" t="str">
            <v>0.6374</v>
          </cell>
          <cell r="M144" t="str">
            <v>0.5697</v>
          </cell>
          <cell r="N144" t="str">
            <v>0.6032</v>
          </cell>
        </row>
        <row r="145">
          <cell r="A145" t="str">
            <v>113001030085</v>
          </cell>
          <cell r="B145" t="str">
            <v>INSTITUCION EDUCATIVA MANDELA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222</v>
          </cell>
          <cell r="H145" t="str">
            <v>213</v>
          </cell>
          <cell r="I145" t="str">
            <v>0.5956</v>
          </cell>
          <cell r="J145" t="str">
            <v>0.5805</v>
          </cell>
          <cell r="K145" t="str">
            <v>0.5715</v>
          </cell>
          <cell r="L145" t="str">
            <v>0.6633</v>
          </cell>
          <cell r="M145" t="str">
            <v>0.6026</v>
          </cell>
          <cell r="N145" t="str">
            <v>0.6027</v>
          </cell>
        </row>
        <row r="146">
          <cell r="A146" t="str">
            <v>313001013783</v>
          </cell>
          <cell r="B146" t="str">
            <v>CONC. ESCOLAR BERNARDO FOERGEN - Sede Única</v>
          </cell>
          <cell r="C146" t="str">
            <v>Establecimiento</v>
          </cell>
          <cell r="D146" t="str">
            <v>CARTAGENA DE INDIAS (BOLIVAR)</v>
          </cell>
          <cell r="E146" t="str">
            <v>NO OFICIAL</v>
          </cell>
          <cell r="F146" t="str">
            <v>D</v>
          </cell>
          <cell r="G146" t="str">
            <v>72</v>
          </cell>
          <cell r="H146" t="str">
            <v>65</v>
          </cell>
          <cell r="I146" t="str">
            <v>0.5971</v>
          </cell>
          <cell r="J146" t="str">
            <v>0.6275</v>
          </cell>
          <cell r="K146" t="str">
            <v>0.5588</v>
          </cell>
          <cell r="L146" t="str">
            <v>0.6371</v>
          </cell>
          <cell r="M146" t="str">
            <v>0.5661</v>
          </cell>
          <cell r="N146" t="str">
            <v>0.6021</v>
          </cell>
        </row>
        <row r="147">
          <cell r="A147" t="str">
            <v>113001009281</v>
          </cell>
          <cell r="B147" t="str">
            <v>I.E. VILLA ESTRELLA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173</v>
          </cell>
          <cell r="H147" t="str">
            <v>154</v>
          </cell>
          <cell r="I147" t="str">
            <v>0.5986</v>
          </cell>
          <cell r="J147" t="str">
            <v>0.5883</v>
          </cell>
          <cell r="K147" t="str">
            <v>0.574</v>
          </cell>
          <cell r="L147" t="str">
            <v>0.6536</v>
          </cell>
          <cell r="M147" t="str">
            <v>0.5823</v>
          </cell>
          <cell r="N147" t="str">
            <v>0.602</v>
          </cell>
        </row>
        <row r="148">
          <cell r="A148" t="str">
            <v>313001008381</v>
          </cell>
          <cell r="B148" t="str">
            <v>CENT. DE ENSEÑANZA HIJOS DE BOLIVAR - Sede Única</v>
          </cell>
          <cell r="C148" t="str">
            <v>Establecimiento</v>
          </cell>
          <cell r="D148" t="str">
            <v>CARTAGENA DE INDIAS (BOLIVAR)</v>
          </cell>
          <cell r="E148" t="str">
            <v>NO OFICIAL</v>
          </cell>
          <cell r="F148" t="str">
            <v>D</v>
          </cell>
          <cell r="G148" t="str">
            <v>53</v>
          </cell>
          <cell r="H148" t="str">
            <v>52</v>
          </cell>
          <cell r="I148" t="str">
            <v>0.5981</v>
          </cell>
          <cell r="J148" t="str">
            <v>0.5956</v>
          </cell>
          <cell r="K148" t="str">
            <v>0.5752</v>
          </cell>
          <cell r="L148" t="str">
            <v>0.6271</v>
          </cell>
          <cell r="M148" t="str">
            <v>0.6161</v>
          </cell>
          <cell r="N148" t="str">
            <v>0.6003</v>
          </cell>
        </row>
        <row r="149">
          <cell r="A149" t="str">
            <v>213001002809</v>
          </cell>
          <cell r="B149" t="str">
            <v>INSTITUCION EDUCATIVA DE BAYUNCA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573</v>
          </cell>
          <cell r="H149" t="str">
            <v>515</v>
          </cell>
          <cell r="I149" t="str">
            <v>0.6226</v>
          </cell>
          <cell r="J149" t="str">
            <v>0.5981</v>
          </cell>
          <cell r="K149" t="str">
            <v>0.5615</v>
          </cell>
          <cell r="L149" t="str">
            <v>0.6279</v>
          </cell>
          <cell r="M149" t="str">
            <v>0.5687</v>
          </cell>
          <cell r="N149" t="str">
            <v>0.5999</v>
          </cell>
        </row>
        <row r="150">
          <cell r="A150" t="str">
            <v>213001002809</v>
          </cell>
          <cell r="B150" t="str">
            <v>INSTITUCION EDUCATIVA DE BAYUNCA - INSTITUCION EDUCATIVA DE BAYUNCA</v>
          </cell>
          <cell r="C150" t="str">
            <v>Sede</v>
          </cell>
          <cell r="D150" t="str">
            <v>CARTAGENA (BOLIVAR)</v>
          </cell>
          <cell r="E150" t="str">
            <v>OFICIAL</v>
          </cell>
          <cell r="F150" t="str">
            <v>D</v>
          </cell>
          <cell r="G150" t="str">
            <v>370</v>
          </cell>
          <cell r="H150" t="str">
            <v>351</v>
          </cell>
          <cell r="I150" t="str">
            <v>0.6513</v>
          </cell>
          <cell r="J150" t="str">
            <v>0.6136</v>
          </cell>
          <cell r="K150" t="str">
            <v>0.5883</v>
          </cell>
          <cell r="L150" t="str">
            <v>0.6209</v>
          </cell>
          <cell r="M150" t="str">
            <v>0.5883</v>
          </cell>
          <cell r="N150" t="str">
            <v>0.6162</v>
          </cell>
        </row>
        <row r="151">
          <cell r="A151" t="str">
            <v>113001008284</v>
          </cell>
          <cell r="B151" t="str">
            <v>INSTITUCION EDUCATIVA SAN FELIPE NERI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179</v>
          </cell>
          <cell r="H151" t="str">
            <v>164</v>
          </cell>
          <cell r="I151" t="str">
            <v>0.603</v>
          </cell>
          <cell r="J151" t="str">
            <v>0.6057</v>
          </cell>
          <cell r="K151" t="str">
            <v>0.5532</v>
          </cell>
          <cell r="L151" t="str">
            <v>0.6269</v>
          </cell>
          <cell r="M151" t="str">
            <v>0.6278</v>
          </cell>
          <cell r="N151" t="str">
            <v>0.5995</v>
          </cell>
        </row>
        <row r="152">
          <cell r="A152" t="str">
            <v>213001000245</v>
          </cell>
          <cell r="B152" t="str">
            <v>I.E. TIERRA BAJA - Sede Única</v>
          </cell>
          <cell r="C152" t="str">
            <v>Establecimiento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43</v>
          </cell>
          <cell r="H152" t="str">
            <v>41</v>
          </cell>
          <cell r="I152" t="str">
            <v>0.608</v>
          </cell>
          <cell r="J152" t="str">
            <v>0.6011</v>
          </cell>
          <cell r="K152" t="str">
            <v>0.5561</v>
          </cell>
          <cell r="L152" t="str">
            <v>0.6349</v>
          </cell>
          <cell r="M152" t="str">
            <v>0.5716</v>
          </cell>
          <cell r="N152" t="str">
            <v>0.5978</v>
          </cell>
        </row>
        <row r="153">
          <cell r="A153" t="str">
            <v>313001009085</v>
          </cell>
          <cell r="B153" t="str">
            <v>CORPORACION EDUCATIVA LICEO CARTAGENA - Sede Única</v>
          </cell>
          <cell r="C153" t="str">
            <v>Establecimiento</v>
          </cell>
          <cell r="D153" t="str">
            <v>CARTAGENA (BOLIVAR)</v>
          </cell>
          <cell r="E153" t="str">
            <v>NO OFICIAL</v>
          </cell>
          <cell r="F153" t="str">
            <v>D</v>
          </cell>
          <cell r="G153" t="str">
            <v>16</v>
          </cell>
          <cell r="H153" t="str">
            <v>15</v>
          </cell>
          <cell r="I153" t="str">
            <v>0.5749</v>
          </cell>
          <cell r="J153" t="str">
            <v>0.611</v>
          </cell>
          <cell r="K153" t="str">
            <v>0.5806</v>
          </cell>
          <cell r="L153" t="str">
            <v>0.6149</v>
          </cell>
          <cell r="M153" t="str">
            <v>0.6198</v>
          </cell>
          <cell r="N153" t="str">
            <v>0.5972</v>
          </cell>
        </row>
        <row r="154">
          <cell r="A154" t="str">
            <v>313001008500</v>
          </cell>
          <cell r="B154" t="str">
            <v>CORP. EDUC. JORGE ELIECER GAITAN DE C/GENA - Sede Única</v>
          </cell>
          <cell r="C154" t="str">
            <v>Establecimiento</v>
          </cell>
          <cell r="D154" t="str">
            <v>CARTAGENA DE INDIAS (BOLIVAR)</v>
          </cell>
          <cell r="E154" t="str">
            <v>NO OFICIAL</v>
          </cell>
          <cell r="F154" t="str">
            <v>D</v>
          </cell>
          <cell r="G154" t="str">
            <v>14</v>
          </cell>
          <cell r="H154" t="str">
            <v>14</v>
          </cell>
          <cell r="I154" t="str">
            <v>0.5874</v>
          </cell>
          <cell r="J154" t="str">
            <v>0.5804</v>
          </cell>
          <cell r="K154" t="str">
            <v>0.5371</v>
          </cell>
          <cell r="L154" t="str">
            <v>0.6634</v>
          </cell>
          <cell r="M154" t="str">
            <v>0.6516</v>
          </cell>
          <cell r="N154" t="str">
            <v>0.5967</v>
          </cell>
        </row>
        <row r="155">
          <cell r="A155" t="str">
            <v>113001003126</v>
          </cell>
          <cell r="B155" t="str">
            <v>INSTITUCION EDUCATIVA FERNANDO DE LA VEGA - Sede Única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104</v>
          </cell>
          <cell r="H155" t="str">
            <v>100</v>
          </cell>
          <cell r="I155" t="str">
            <v>0.5921</v>
          </cell>
          <cell r="J155" t="str">
            <v>0.5989</v>
          </cell>
          <cell r="K155" t="str">
            <v>0.5526</v>
          </cell>
          <cell r="L155" t="str">
            <v>0.6333</v>
          </cell>
          <cell r="M155" t="str">
            <v>0.62</v>
          </cell>
          <cell r="N155" t="str">
            <v>0.5962</v>
          </cell>
        </row>
        <row r="156">
          <cell r="A156" t="str">
            <v>113001028919</v>
          </cell>
          <cell r="B156" t="str">
            <v>INSTITUCION EDUCATIVA NUEVO BOSQUE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402</v>
          </cell>
          <cell r="H156" t="str">
            <v>346</v>
          </cell>
          <cell r="I156" t="str">
            <v>0.5835</v>
          </cell>
          <cell r="J156" t="str">
            <v>0.5863</v>
          </cell>
          <cell r="K156" t="str">
            <v>0.5553</v>
          </cell>
          <cell r="L156" t="str">
            <v>0.6511</v>
          </cell>
          <cell r="M156" t="str">
            <v>0.602</v>
          </cell>
          <cell r="N156" t="str">
            <v>0.5946</v>
          </cell>
        </row>
        <row r="157">
          <cell r="A157" t="str">
            <v>113001029095</v>
          </cell>
          <cell r="B157" t="str">
            <v>INSTITUCION EDUCATIVA FOCO ROJO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272</v>
          </cell>
          <cell r="H157" t="str">
            <v>265</v>
          </cell>
          <cell r="I157" t="str">
            <v>0.5788</v>
          </cell>
          <cell r="J157" t="str">
            <v>0.5934</v>
          </cell>
          <cell r="K157" t="str">
            <v>0.5628</v>
          </cell>
          <cell r="L157" t="str">
            <v>0.6374</v>
          </cell>
          <cell r="M157" t="str">
            <v>0.5832</v>
          </cell>
          <cell r="N157" t="str">
            <v>0.5923</v>
          </cell>
        </row>
        <row r="158">
          <cell r="A158" t="str">
            <v>313001028098</v>
          </cell>
          <cell r="B158" t="str">
            <v>INSTITUCION EDUCATIVA LOS ANGELES - Sede Única</v>
          </cell>
          <cell r="C158" t="str">
            <v>Establecimiento</v>
          </cell>
          <cell r="D158" t="str">
            <v>CARTAGENA DE INDIAS (BOLIVAR)</v>
          </cell>
          <cell r="E158" t="str">
            <v>NO OFICIAL</v>
          </cell>
          <cell r="F158" t="str">
            <v>D</v>
          </cell>
          <cell r="G158" t="str">
            <v>21</v>
          </cell>
          <cell r="H158" t="str">
            <v>20</v>
          </cell>
          <cell r="I158" t="str">
            <v>0.5954</v>
          </cell>
          <cell r="J158" t="str">
            <v>0.5561</v>
          </cell>
          <cell r="K158" t="str">
            <v>0.5594</v>
          </cell>
          <cell r="L158" t="str">
            <v>0.6384</v>
          </cell>
          <cell r="M158" t="str">
            <v>0.6314</v>
          </cell>
          <cell r="N158" t="str">
            <v>0.5907</v>
          </cell>
        </row>
        <row r="159">
          <cell r="A159" t="str">
            <v>313001006736</v>
          </cell>
          <cell r="B159" t="str">
            <v>ASOCIACION LICEO SAN FERNANDO - Sede Única</v>
          </cell>
          <cell r="C159" t="str">
            <v>Establecimiento</v>
          </cell>
          <cell r="D159" t="str">
            <v>CARTAGENA (BOLIVAR)</v>
          </cell>
          <cell r="E159" t="str">
            <v>NO OFICIAL</v>
          </cell>
          <cell r="F159" t="str">
            <v>D</v>
          </cell>
          <cell r="G159" t="str">
            <v>29</v>
          </cell>
          <cell r="H159" t="str">
            <v>26</v>
          </cell>
          <cell r="I159" t="str">
            <v>0.5805</v>
          </cell>
          <cell r="J159" t="str">
            <v>0.5751</v>
          </cell>
          <cell r="K159" t="str">
            <v>0.5887</v>
          </cell>
          <cell r="L159" t="str">
            <v>0.6067</v>
          </cell>
          <cell r="M159" t="str">
            <v>0.6171</v>
          </cell>
          <cell r="N159" t="str">
            <v>0.59</v>
          </cell>
        </row>
        <row r="160">
          <cell r="A160" t="str">
            <v>113001001727</v>
          </cell>
          <cell r="B160" t="str">
            <v>INSTITUCION EDUCATIVA REPUBLICA DEL LIBANO - Sede Única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289</v>
          </cell>
          <cell r="H160" t="str">
            <v>266</v>
          </cell>
          <cell r="I160" t="str">
            <v>0.5859</v>
          </cell>
          <cell r="J160" t="str">
            <v>0.5897</v>
          </cell>
          <cell r="K160" t="str">
            <v>0.5566</v>
          </cell>
          <cell r="L160" t="str">
            <v>0.6322</v>
          </cell>
          <cell r="M160" t="str">
            <v>0.5768</v>
          </cell>
          <cell r="N160" t="str">
            <v>0.59</v>
          </cell>
        </row>
        <row r="161">
          <cell r="A161" t="str">
            <v>313001027075</v>
          </cell>
          <cell r="B161" t="str">
            <v>INSTITUCION EDUCATIVA EL SALVADOR - Sede Única</v>
          </cell>
          <cell r="C161" t="str">
            <v>Establecimiento</v>
          </cell>
          <cell r="D161" t="str">
            <v>CARTAGENA (BOLIVAR)</v>
          </cell>
          <cell r="E161" t="str">
            <v>NO OFICIAL</v>
          </cell>
          <cell r="F161" t="str">
            <v>D</v>
          </cell>
          <cell r="G161" t="str">
            <v>282</v>
          </cell>
          <cell r="H161" t="str">
            <v>245</v>
          </cell>
          <cell r="I161" t="str">
            <v>0.5711</v>
          </cell>
          <cell r="J161" t="str">
            <v>0.5981</v>
          </cell>
          <cell r="K161" t="str">
            <v>0.5751</v>
          </cell>
          <cell r="L161" t="str">
            <v>0.6157</v>
          </cell>
          <cell r="M161" t="str">
            <v>0.5762</v>
          </cell>
          <cell r="N161" t="str">
            <v>0.5889</v>
          </cell>
        </row>
        <row r="162">
          <cell r="A162" t="str">
            <v>113001007199</v>
          </cell>
          <cell r="B162" t="str">
            <v>INSTITUCION EDUCATIVA FE Y ALEGRIA LAS AMERICAS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457</v>
          </cell>
          <cell r="H162" t="str">
            <v>424</v>
          </cell>
          <cell r="I162" t="str">
            <v>0.5908</v>
          </cell>
          <cell r="J162" t="str">
            <v>0.5819</v>
          </cell>
          <cell r="K162" t="str">
            <v>0.5534</v>
          </cell>
          <cell r="L162" t="str">
            <v>0.6298</v>
          </cell>
          <cell r="M162" t="str">
            <v>0.5829</v>
          </cell>
          <cell r="N162" t="str">
            <v>0.5885</v>
          </cell>
        </row>
        <row r="163">
          <cell r="A163" t="str">
            <v>413001004703</v>
          </cell>
          <cell r="B163" t="str">
            <v>INSTITUCION EDUCATIVA DE LA BOQUILLA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337</v>
          </cell>
          <cell r="H163" t="str">
            <v>328</v>
          </cell>
          <cell r="I163" t="str">
            <v>0.5667</v>
          </cell>
          <cell r="J163" t="str">
            <v>0.5774</v>
          </cell>
          <cell r="K163" t="str">
            <v>0.5578</v>
          </cell>
          <cell r="L163" t="str">
            <v>0.6404</v>
          </cell>
          <cell r="M163" t="str">
            <v>0.6027</v>
          </cell>
          <cell r="N163" t="str">
            <v>0.5869</v>
          </cell>
        </row>
        <row r="164">
          <cell r="A164" t="str">
            <v>313001013996</v>
          </cell>
          <cell r="B164" t="str">
            <v>COL. COMUNITARIO JOSE CARMELO VILLAMIZAR DIAZ - Sede Única</v>
          </cell>
          <cell r="C164" t="str">
            <v>Establecimiento</v>
          </cell>
          <cell r="D164" t="str">
            <v>CARTAGENA (BOLIVAR)</v>
          </cell>
          <cell r="E164" t="str">
            <v>NO OFICIAL</v>
          </cell>
          <cell r="F164" t="str">
            <v>D</v>
          </cell>
          <cell r="G164" t="str">
            <v>12</v>
          </cell>
          <cell r="H164" t="str">
            <v>12</v>
          </cell>
          <cell r="I164" t="str">
            <v>0.623</v>
          </cell>
          <cell r="J164" t="str">
            <v>0.57</v>
          </cell>
          <cell r="K164" t="str">
            <v>0.5742</v>
          </cell>
          <cell r="L164" t="str">
            <v>0.5802</v>
          </cell>
          <cell r="M164" t="str">
            <v>0.5733</v>
          </cell>
          <cell r="N164" t="str">
            <v>0.5858</v>
          </cell>
        </row>
        <row r="165">
          <cell r="A165" t="str">
            <v>213001007231</v>
          </cell>
          <cell r="B165" t="str">
            <v>INSTITUCION EDUCATIVA SAN FRANCISCO DE ASIS - Sede Única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551</v>
          </cell>
          <cell r="H165" t="str">
            <v>529</v>
          </cell>
          <cell r="I165" t="str">
            <v>0.5869</v>
          </cell>
          <cell r="J165" t="str">
            <v>0.5836</v>
          </cell>
          <cell r="K165" t="str">
            <v>0.5378</v>
          </cell>
          <cell r="L165" t="str">
            <v>0.6262</v>
          </cell>
          <cell r="M165" t="str">
            <v>0.5936</v>
          </cell>
          <cell r="N165" t="str">
            <v>0.5844</v>
          </cell>
        </row>
        <row r="166">
          <cell r="A166" t="str">
            <v>113001001450</v>
          </cell>
          <cell r="B166" t="str">
            <v>INSTITUCION EDUCATIVA PEDRO HEREDIA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184</v>
          </cell>
          <cell r="H166" t="str">
            <v>178</v>
          </cell>
          <cell r="I166" t="str">
            <v>0.5808</v>
          </cell>
          <cell r="J166" t="str">
            <v>0.5831</v>
          </cell>
          <cell r="K166" t="str">
            <v>0.5467</v>
          </cell>
          <cell r="L166" t="str">
            <v>0.6304</v>
          </cell>
          <cell r="M166" t="str">
            <v>0.5694</v>
          </cell>
          <cell r="N166" t="str">
            <v>0.584</v>
          </cell>
        </row>
        <row r="167">
          <cell r="A167" t="str">
            <v>313001012744</v>
          </cell>
          <cell r="B167" t="str">
            <v>INSTITUTO  SKINNER II   (ANT.-JARD. INF. SKINNER II) - Sede Única</v>
          </cell>
          <cell r="C167" t="str">
            <v>Establecimiento</v>
          </cell>
          <cell r="D167" t="str">
            <v>CARTAGENA DE INDIAS (BOLIVAR)</v>
          </cell>
          <cell r="E167" t="str">
            <v>NO OFICIAL</v>
          </cell>
          <cell r="F167" t="str">
            <v>D</v>
          </cell>
          <cell r="G167" t="str">
            <v>105</v>
          </cell>
          <cell r="H167" t="str">
            <v>103</v>
          </cell>
          <cell r="I167" t="str">
            <v>0.5725</v>
          </cell>
          <cell r="J167" t="str">
            <v>0.5867</v>
          </cell>
          <cell r="K167" t="str">
            <v>0.5508</v>
          </cell>
          <cell r="L167" t="str">
            <v>0.6227</v>
          </cell>
          <cell r="M167" t="str">
            <v>0.5597</v>
          </cell>
          <cell r="N167" t="str">
            <v>0.5814</v>
          </cell>
        </row>
        <row r="168">
          <cell r="A168" t="str">
            <v>213001007797</v>
          </cell>
          <cell r="B168" t="str">
            <v>INSTITUCION EDUCATIVA SAN JUAN DE DAMASCO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194</v>
          </cell>
          <cell r="H168" t="str">
            <v>181</v>
          </cell>
          <cell r="I168" t="str">
            <v>0.582</v>
          </cell>
          <cell r="J168" t="str">
            <v>0.571</v>
          </cell>
          <cell r="K168" t="str">
            <v>0.5528</v>
          </cell>
          <cell r="L168" t="str">
            <v>0.6174</v>
          </cell>
          <cell r="M168" t="str">
            <v>0.5847</v>
          </cell>
          <cell r="N168" t="str">
            <v>0.5811</v>
          </cell>
        </row>
        <row r="169">
          <cell r="A169" t="str">
            <v>113001000429</v>
          </cell>
          <cell r="B169" t="str">
            <v>INSTITUCION EDUCATIVA SALIM BECHARA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193</v>
          </cell>
          <cell r="H169" t="str">
            <v>177</v>
          </cell>
          <cell r="I169" t="str">
            <v>0.5746</v>
          </cell>
          <cell r="J169" t="str">
            <v>0.5732</v>
          </cell>
          <cell r="K169" t="str">
            <v>0.5405</v>
          </cell>
          <cell r="L169" t="str">
            <v>0.6309</v>
          </cell>
          <cell r="M169" t="str">
            <v>0.5677</v>
          </cell>
          <cell r="N169" t="str">
            <v>0.5789</v>
          </cell>
        </row>
        <row r="170">
          <cell r="A170" t="str">
            <v>313001005225</v>
          </cell>
          <cell r="B170" t="str">
            <v>INSTITUCION EDUCATIVA JOSE MARIA CORDOBA DE PASACABALLOS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100</v>
          </cell>
          <cell r="H170" t="str">
            <v>98</v>
          </cell>
          <cell r="I170" t="str">
            <v>0.5741</v>
          </cell>
          <cell r="J170" t="str">
            <v>0.5718</v>
          </cell>
          <cell r="K170" t="str">
            <v>0.5521</v>
          </cell>
          <cell r="L170" t="str">
            <v>0.62</v>
          </cell>
          <cell r="M170" t="str">
            <v>0.5503</v>
          </cell>
          <cell r="N170" t="str">
            <v>0.5773</v>
          </cell>
        </row>
        <row r="171">
          <cell r="A171" t="str">
            <v>113001001816</v>
          </cell>
          <cell r="B171" t="str">
            <v>INSTITUCION EDUCATIVA JOSE DE LA VEGA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565</v>
          </cell>
          <cell r="H171" t="str">
            <v>483</v>
          </cell>
          <cell r="I171" t="str">
            <v>0.5896</v>
          </cell>
          <cell r="J171" t="str">
            <v>0.561</v>
          </cell>
          <cell r="K171" t="str">
            <v>0.5278</v>
          </cell>
          <cell r="L171" t="str">
            <v>0.6265</v>
          </cell>
          <cell r="M171" t="str">
            <v>0.5861</v>
          </cell>
          <cell r="N171" t="str">
            <v>0.577</v>
          </cell>
        </row>
        <row r="172">
          <cell r="A172" t="str">
            <v>213001007533</v>
          </cell>
          <cell r="B172" t="str">
            <v>INSTITUCION EDUCATIVA NUEVA ESPERANZA ARROYO GRANDE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84</v>
          </cell>
          <cell r="H172" t="str">
            <v>84</v>
          </cell>
          <cell r="I172" t="str">
            <v>0.5722</v>
          </cell>
          <cell r="J172" t="str">
            <v>0.5663</v>
          </cell>
          <cell r="K172" t="str">
            <v>0.5598</v>
          </cell>
          <cell r="L172" t="str">
            <v>0.6168</v>
          </cell>
          <cell r="M172" t="str">
            <v>0.5431</v>
          </cell>
          <cell r="N172" t="str">
            <v>0.576</v>
          </cell>
        </row>
        <row r="173">
          <cell r="A173" t="str">
            <v>113001030212</v>
          </cell>
          <cell r="B173" t="str">
            <v>INSTITUCION EDUCATIVA BICENTENARIO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229</v>
          </cell>
          <cell r="H173" t="str">
            <v>227</v>
          </cell>
          <cell r="I173" t="str">
            <v>0.5692</v>
          </cell>
          <cell r="J173" t="str">
            <v>0.5635</v>
          </cell>
          <cell r="K173" t="str">
            <v>0.5376</v>
          </cell>
          <cell r="L173" t="str">
            <v>0.6245</v>
          </cell>
          <cell r="M173" t="str">
            <v>0.5591</v>
          </cell>
          <cell r="N173" t="str">
            <v>0.5726</v>
          </cell>
        </row>
        <row r="174">
          <cell r="A174" t="str">
            <v>213001009056</v>
          </cell>
          <cell r="B174" t="str">
            <v>I.E. NUESTRA SEÑORA DEL BUEN AIRE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137</v>
          </cell>
          <cell r="H174" t="str">
            <v>133</v>
          </cell>
          <cell r="I174" t="str">
            <v>0.5805</v>
          </cell>
          <cell r="J174" t="str">
            <v>0.566</v>
          </cell>
          <cell r="K174" t="str">
            <v>0.5403</v>
          </cell>
          <cell r="L174" t="str">
            <v>0.6068</v>
          </cell>
          <cell r="M174" t="str">
            <v>0.534</v>
          </cell>
          <cell r="N174" t="str">
            <v>0.5704</v>
          </cell>
        </row>
        <row r="175">
          <cell r="A175" t="str">
            <v>213001009048</v>
          </cell>
          <cell r="B175" t="str">
            <v>INSTITUCION EDUCATIVA TECNICA DE PASACABALLOS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354</v>
          </cell>
          <cell r="H175" t="str">
            <v>335</v>
          </cell>
          <cell r="I175" t="str">
            <v>0.5447</v>
          </cell>
          <cell r="J175" t="str">
            <v>0.5743</v>
          </cell>
          <cell r="K175" t="str">
            <v>0.5392</v>
          </cell>
          <cell r="L175" t="str">
            <v>0.6097</v>
          </cell>
          <cell r="M175" t="str">
            <v>0.5932</v>
          </cell>
          <cell r="N175" t="str">
            <v>0.569</v>
          </cell>
        </row>
        <row r="176">
          <cell r="A176" t="str">
            <v>213001001306</v>
          </cell>
          <cell r="B176" t="str">
            <v>I.E. DE PONTEZUELA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105</v>
          </cell>
          <cell r="H176" t="str">
            <v>102</v>
          </cell>
          <cell r="I176" t="str">
            <v>0.5626</v>
          </cell>
          <cell r="J176" t="str">
            <v>0.5815</v>
          </cell>
          <cell r="K176" t="str">
            <v>0.5138</v>
          </cell>
          <cell r="L176" t="str">
            <v>0.5988</v>
          </cell>
          <cell r="M176" t="str">
            <v>0.5675</v>
          </cell>
          <cell r="N176" t="str">
            <v>0.5644</v>
          </cell>
        </row>
        <row r="177">
          <cell r="A177" t="str">
            <v>113001008276</v>
          </cell>
          <cell r="B177" t="str">
            <v>INSTITUCION EDUCATIVA PLAYAS DE ACAPULCO - Sede Única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151</v>
          </cell>
          <cell r="H177" t="str">
            <v>124</v>
          </cell>
          <cell r="I177" t="str">
            <v>0.5573</v>
          </cell>
          <cell r="J177" t="str">
            <v>0.5626</v>
          </cell>
          <cell r="K177" t="str">
            <v>0.5212</v>
          </cell>
          <cell r="L177" t="str">
            <v>0.6195</v>
          </cell>
          <cell r="M177" t="str">
            <v>0.5411</v>
          </cell>
          <cell r="N177" t="str">
            <v>0.5633</v>
          </cell>
        </row>
        <row r="178">
          <cell r="A178" t="str">
            <v>113001800263</v>
          </cell>
          <cell r="B178" t="str">
            <v>INSTITUCION EDUCATIVA EL SALVADOR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460</v>
          </cell>
          <cell r="H178" t="str">
            <v>410</v>
          </cell>
          <cell r="I178" t="str">
            <v>0.5648</v>
          </cell>
          <cell r="J178" t="str">
            <v>0.5613</v>
          </cell>
          <cell r="K178" t="str">
            <v>0.5093</v>
          </cell>
          <cell r="L178" t="str">
            <v>0.6212</v>
          </cell>
          <cell r="M178" t="str">
            <v>0.5421</v>
          </cell>
          <cell r="N178" t="str">
            <v>0.5625</v>
          </cell>
        </row>
        <row r="179">
          <cell r="A179" t="str">
            <v>113001800263</v>
          </cell>
          <cell r="B179" t="str">
            <v>INSTITUCION EDUCATIVA EL SALVADOR - INSTITUCION EDUCATIVA EL SALVADOR - SEDE PRINCIPAL</v>
          </cell>
          <cell r="C179" t="str">
            <v>Sede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144</v>
          </cell>
          <cell r="H179" t="str">
            <v>131</v>
          </cell>
          <cell r="I179" t="str">
            <v>0.5533</v>
          </cell>
          <cell r="J179" t="str">
            <v>0.5489</v>
          </cell>
          <cell r="K179" t="str">
            <v>0.5083</v>
          </cell>
          <cell r="L179" t="str">
            <v>0.62</v>
          </cell>
          <cell r="M179" t="str">
            <v>0.52</v>
          </cell>
          <cell r="N179" t="str">
            <v>0.5547</v>
          </cell>
        </row>
        <row r="180">
          <cell r="A180" t="str">
            <v>113001800328</v>
          </cell>
          <cell r="B180" t="str">
            <v>INSTITUCION EDUCATIVA EL SALVADOR - SEDE SAN JOSE</v>
          </cell>
          <cell r="C180" t="str">
            <v>Sede</v>
          </cell>
          <cell r="D180" t="str">
            <v>CARTAGENA DE INDIAS (BOLIVAR)</v>
          </cell>
          <cell r="E180" t="str">
            <v>OFICIAL</v>
          </cell>
          <cell r="F180" t="str">
            <v>C</v>
          </cell>
          <cell r="G180" t="str">
            <v>156</v>
          </cell>
          <cell r="H180" t="str">
            <v>152</v>
          </cell>
          <cell r="I180" t="str">
            <v>0.6371</v>
          </cell>
          <cell r="J180" t="str">
            <v>0.6267</v>
          </cell>
          <cell r="K180" t="str">
            <v>0.5529</v>
          </cell>
          <cell r="L180" t="str">
            <v>0.6708</v>
          </cell>
          <cell r="M180" t="str">
            <v>0.6046</v>
          </cell>
          <cell r="N180" t="str">
            <v>0.6206</v>
          </cell>
        </row>
        <row r="181">
          <cell r="A181" t="str">
            <v>113001800344</v>
          </cell>
          <cell r="B181" t="str">
            <v>INSTITUCION EDUCATIVA EL SALVADOR - SEDE LAS COLINAS</v>
          </cell>
          <cell r="C181" t="str">
            <v>Sede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46</v>
          </cell>
          <cell r="H181" t="str">
            <v>44</v>
          </cell>
          <cell r="I181" t="str">
            <v>0.5354</v>
          </cell>
          <cell r="J181" t="str">
            <v>0.5417</v>
          </cell>
          <cell r="K181" t="str">
            <v>0.4894</v>
          </cell>
          <cell r="L181" t="str">
            <v>0.6087</v>
          </cell>
          <cell r="M181" t="str">
            <v>0.5636</v>
          </cell>
          <cell r="N181" t="str">
            <v>0.5453</v>
          </cell>
        </row>
        <row r="182">
          <cell r="A182" t="str">
            <v>113001000739</v>
          </cell>
          <cell r="B182" t="str">
            <v>INSTITUCION EDUCATIVA ANA MARIA VELEZ DE TRUJILLO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242</v>
          </cell>
          <cell r="H182" t="str">
            <v>227</v>
          </cell>
          <cell r="I182" t="str">
            <v>0.567</v>
          </cell>
          <cell r="J182" t="str">
            <v>0.5623</v>
          </cell>
          <cell r="K182" t="str">
            <v>0.5154</v>
          </cell>
          <cell r="L182" t="str">
            <v>0.6035</v>
          </cell>
          <cell r="M182" t="str">
            <v>0.5616</v>
          </cell>
          <cell r="N182" t="str">
            <v>0.562</v>
          </cell>
        </row>
        <row r="183">
          <cell r="A183" t="str">
            <v>113001005544</v>
          </cell>
          <cell r="B183" t="str">
            <v>INSTITUCION EDUCATIVA ANTONIO NARIÑO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170</v>
          </cell>
          <cell r="H183" t="str">
            <v>140</v>
          </cell>
          <cell r="I183" t="str">
            <v>0.5443</v>
          </cell>
          <cell r="J183" t="str">
            <v>0.5468</v>
          </cell>
          <cell r="K183" t="str">
            <v>0.5384</v>
          </cell>
          <cell r="L183" t="str">
            <v>0.6141</v>
          </cell>
          <cell r="M183" t="str">
            <v>0.5749</v>
          </cell>
          <cell r="N183" t="str">
            <v>0.562</v>
          </cell>
        </row>
        <row r="184">
          <cell r="A184" t="str">
            <v>113001002138</v>
          </cell>
          <cell r="B184" t="str">
            <v>INSTITUCION EDUCATIVA NUESTRA SRA DEL PERPETUO SOCORRO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239</v>
          </cell>
          <cell r="H184" t="str">
            <v>211</v>
          </cell>
          <cell r="I184" t="str">
            <v>0.5494</v>
          </cell>
          <cell r="J184" t="str">
            <v>0.5387</v>
          </cell>
          <cell r="K184" t="str">
            <v>0.5434</v>
          </cell>
          <cell r="L184" t="str">
            <v>0.6108</v>
          </cell>
          <cell r="M184" t="str">
            <v>0.5646</v>
          </cell>
          <cell r="N184" t="str">
            <v>0.5609</v>
          </cell>
        </row>
        <row r="185">
          <cell r="A185" t="str">
            <v>213001002531</v>
          </cell>
          <cell r="B185" t="str">
            <v>I.E. MANZANILLO DEL MAR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78</v>
          </cell>
          <cell r="H185" t="str">
            <v>67</v>
          </cell>
          <cell r="I185" t="str">
            <v>0.5491</v>
          </cell>
          <cell r="J185" t="str">
            <v>0.582</v>
          </cell>
          <cell r="K185" t="str">
            <v>0.5192</v>
          </cell>
          <cell r="L185" t="str">
            <v>0.599</v>
          </cell>
          <cell r="M185" t="str">
            <v>0.5377</v>
          </cell>
          <cell r="N185" t="str">
            <v>0.5604</v>
          </cell>
        </row>
        <row r="186">
          <cell r="A186" t="str">
            <v>113001001492</v>
          </cell>
          <cell r="B186" t="str">
            <v>INSTITUCION EDUCATIVA LICEO DE BOLIVAR - Sede Única</v>
          </cell>
          <cell r="C186" t="str">
            <v>Establecimiento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357</v>
          </cell>
          <cell r="H186" t="str">
            <v>309</v>
          </cell>
          <cell r="I186" t="str">
            <v>0.5517</v>
          </cell>
          <cell r="J186" t="str">
            <v>0.563</v>
          </cell>
          <cell r="K186" t="str">
            <v>0.5159</v>
          </cell>
          <cell r="L186" t="str">
            <v>0.5966</v>
          </cell>
          <cell r="M186" t="str">
            <v>0.5698</v>
          </cell>
          <cell r="N186" t="str">
            <v>0.5578</v>
          </cell>
        </row>
        <row r="187">
          <cell r="A187" t="str">
            <v>113001000143</v>
          </cell>
          <cell r="B187" t="str">
            <v>INSTITUCION EDUCATIVA ARROYO DE PIEDRA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144</v>
          </cell>
          <cell r="H187" t="str">
            <v>137</v>
          </cell>
          <cell r="I187" t="str">
            <v>0.5465</v>
          </cell>
          <cell r="J187" t="str">
            <v>0.5569</v>
          </cell>
          <cell r="K187" t="str">
            <v>0.5078</v>
          </cell>
          <cell r="L187" t="str">
            <v>0.5844</v>
          </cell>
          <cell r="M187" t="str">
            <v>0.5225</v>
          </cell>
          <cell r="N187" t="str">
            <v>0.5469</v>
          </cell>
        </row>
        <row r="188">
          <cell r="A188" t="str">
            <v>113001000143</v>
          </cell>
          <cell r="B188" t="str">
            <v>INSTITUCION EDUCATIVA ARROYO DE PIEDRA - INSTITUCION EDUCATIVA ARROYO DE PIEDRA</v>
          </cell>
          <cell r="C188" t="str">
            <v>Sede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93</v>
          </cell>
          <cell r="H188" t="str">
            <v>88</v>
          </cell>
          <cell r="I188" t="str">
            <v>0.5475</v>
          </cell>
          <cell r="J188" t="str">
            <v>0.5613</v>
          </cell>
          <cell r="K188" t="str">
            <v>0.5112</v>
          </cell>
          <cell r="L188" t="str">
            <v>0.5799</v>
          </cell>
          <cell r="M188" t="str">
            <v>0.5197</v>
          </cell>
          <cell r="N188" t="str">
            <v>0.5476</v>
          </cell>
        </row>
        <row r="189">
          <cell r="A189" t="str">
            <v>213001000083</v>
          </cell>
          <cell r="B189" t="str">
            <v>INSTITUCION EDUCATIVA ARROYO DE PIEDRA - SEDE DE PUNTA CANOA</v>
          </cell>
          <cell r="C189" t="str">
            <v>Sede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51</v>
          </cell>
          <cell r="H189" t="str">
            <v>49</v>
          </cell>
          <cell r="I189" t="str">
            <v>0.5452</v>
          </cell>
          <cell r="J189" t="str">
            <v>0.5487</v>
          </cell>
          <cell r="K189" t="str">
            <v>0.5017</v>
          </cell>
          <cell r="L189" t="str">
            <v>0.5915</v>
          </cell>
          <cell r="M189" t="str">
            <v>0.5282</v>
          </cell>
          <cell r="N189" t="str">
            <v>0.5454</v>
          </cell>
        </row>
        <row r="190">
          <cell r="A190" t="str">
            <v>313001027997</v>
          </cell>
          <cell r="B190" t="str">
            <v>INSTITUTO EDUCATIVO CELESTIN FREINET - Sede Única</v>
          </cell>
          <cell r="C190" t="str">
            <v>Establecimiento</v>
          </cell>
          <cell r="D190" t="str">
            <v>CARTAGENA (BOLIVAR)</v>
          </cell>
          <cell r="E190" t="str">
            <v>NO OFICIAL</v>
          </cell>
          <cell r="F190" t="str">
            <v>D</v>
          </cell>
          <cell r="G190" t="str">
            <v>38</v>
          </cell>
          <cell r="H190" t="str">
            <v>36</v>
          </cell>
          <cell r="I190" t="str">
            <v>0.5187</v>
          </cell>
          <cell r="J190" t="str">
            <v>0.5756</v>
          </cell>
          <cell r="K190" t="str">
            <v>0.5257</v>
          </cell>
          <cell r="L190" t="str">
            <v>0.5491</v>
          </cell>
          <cell r="M190" t="str">
            <v>0.5793</v>
          </cell>
          <cell r="N190" t="str">
            <v>0.5451</v>
          </cell>
        </row>
        <row r="191">
          <cell r="A191" t="str">
            <v>213001002949</v>
          </cell>
          <cell r="B191" t="str">
            <v>INSTITUCION EDUCATIVA SAN JOSE CA?O DEL ORO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87</v>
          </cell>
          <cell r="H191" t="str">
            <v>85</v>
          </cell>
          <cell r="I191" t="str">
            <v>0.5296</v>
          </cell>
          <cell r="J191" t="str">
            <v>0.539</v>
          </cell>
          <cell r="K191" t="str">
            <v>0.4994</v>
          </cell>
          <cell r="L191" t="str">
            <v>0.5876</v>
          </cell>
          <cell r="M191" t="str">
            <v>0.605</v>
          </cell>
          <cell r="N191" t="str">
            <v>0.544</v>
          </cell>
        </row>
        <row r="192">
          <cell r="A192" t="str">
            <v>113001000160</v>
          </cell>
          <cell r="B192" t="str">
            <v>INSTITUCION EDUCATIVA CORAZON DE MARIA - Sede Única</v>
          </cell>
          <cell r="C192" t="str">
            <v>Establecimiento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161</v>
          </cell>
          <cell r="H192" t="str">
            <v>151</v>
          </cell>
          <cell r="I192" t="str">
            <v>0.5326</v>
          </cell>
          <cell r="J192" t="str">
            <v>0.5435</v>
          </cell>
          <cell r="K192" t="str">
            <v>0.4978</v>
          </cell>
          <cell r="L192" t="str">
            <v>0.5846</v>
          </cell>
          <cell r="M192" t="str">
            <v>0.5792</v>
          </cell>
          <cell r="N192" t="str">
            <v>0.5427</v>
          </cell>
        </row>
        <row r="193">
          <cell r="A193" t="str">
            <v>113001800123</v>
          </cell>
          <cell r="B193" t="str">
            <v>INSTITUCION EDUCATIVA GABRIEL GARCIA MARQUEZ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246</v>
          </cell>
          <cell r="H193" t="str">
            <v>218</v>
          </cell>
          <cell r="I193" t="str">
            <v>0.5353</v>
          </cell>
          <cell r="J193" t="str">
            <v>0.535</v>
          </cell>
          <cell r="K193" t="str">
            <v>0.5075</v>
          </cell>
          <cell r="L193" t="str">
            <v>0.5935</v>
          </cell>
          <cell r="M193" t="str">
            <v>0.5294</v>
          </cell>
          <cell r="N193" t="str">
            <v>0.5418</v>
          </cell>
        </row>
        <row r="194">
          <cell r="A194" t="str">
            <v>213001000091</v>
          </cell>
          <cell r="B194" t="str">
            <v>INSTITUCION EDUCATIVA DE ISLA FUERTE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43</v>
          </cell>
          <cell r="H194" t="str">
            <v>43</v>
          </cell>
          <cell r="I194" t="str">
            <v>0.5214</v>
          </cell>
          <cell r="J194" t="str">
            <v>0.5474</v>
          </cell>
          <cell r="K194" t="str">
            <v>0.5042</v>
          </cell>
          <cell r="L194" t="str">
            <v>0.5758</v>
          </cell>
          <cell r="M194" t="str">
            <v>0.5663</v>
          </cell>
          <cell r="N194" t="str">
            <v>0.5395</v>
          </cell>
        </row>
        <row r="195">
          <cell r="A195" t="str">
            <v>213001001942</v>
          </cell>
          <cell r="B195" t="str">
            <v>INSTITUCION EDUCATIVA LUIS FELIPE CABRERA DE BARU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136</v>
          </cell>
          <cell r="H195" t="str">
            <v>135</v>
          </cell>
          <cell r="I195" t="str">
            <v>0.5261</v>
          </cell>
          <cell r="J195" t="str">
            <v>0.5366</v>
          </cell>
          <cell r="K195" t="str">
            <v>0.5043</v>
          </cell>
          <cell r="L195" t="str">
            <v>0.5633</v>
          </cell>
          <cell r="M195" t="str">
            <v>0.535</v>
          </cell>
          <cell r="N195" t="str">
            <v>0.5328</v>
          </cell>
        </row>
        <row r="196">
          <cell r="A196" t="str">
            <v>313001013481</v>
          </cell>
          <cell r="B196" t="str">
            <v>CENTRO EDUCATIVO COMUNITARIO LOS ROBLES - Sede Única</v>
          </cell>
          <cell r="C196" t="str">
            <v>Establecimiento</v>
          </cell>
          <cell r="D196" t="str">
            <v>CARTAGENA (BOLIVAR)</v>
          </cell>
          <cell r="E196" t="str">
            <v>NO OFICIAL</v>
          </cell>
          <cell r="F196" t="str">
            <v>D</v>
          </cell>
          <cell r="G196" t="str">
            <v>50</v>
          </cell>
          <cell r="H196" t="str">
            <v>40</v>
          </cell>
          <cell r="I196" t="str">
            <v>0.5242</v>
          </cell>
          <cell r="J196" t="str">
            <v>0.5238</v>
          </cell>
          <cell r="K196" t="str">
            <v>0.5134</v>
          </cell>
          <cell r="L196" t="str">
            <v>0.5225</v>
          </cell>
          <cell r="M196" t="str">
            <v>0.5694</v>
          </cell>
          <cell r="N196" t="str">
            <v>0.5247</v>
          </cell>
        </row>
        <row r="197">
          <cell r="A197" t="str">
            <v>113001006711</v>
          </cell>
          <cell r="B197" t="str">
            <v>INSTITUCION EDUCATIVA OMAIRA SANCHEZ GARZON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101</v>
          </cell>
          <cell r="H197" t="str">
            <v>93</v>
          </cell>
          <cell r="I197" t="str">
            <v>0.4955</v>
          </cell>
          <cell r="J197" t="str">
            <v>0.5174</v>
          </cell>
          <cell r="K197" t="str">
            <v>0.4886</v>
          </cell>
          <cell r="L197" t="str">
            <v>0.5823</v>
          </cell>
          <cell r="M197" t="str">
            <v>0.5421</v>
          </cell>
          <cell r="N197" t="str">
            <v>0.5226</v>
          </cell>
        </row>
        <row r="198">
          <cell r="A198" t="str">
            <v>213001000075</v>
          </cell>
          <cell r="B198" t="str">
            <v>I.E. PUERTO REY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70</v>
          </cell>
          <cell r="H198" t="str">
            <v>66</v>
          </cell>
          <cell r="I198" t="str">
            <v>0.5054</v>
          </cell>
          <cell r="J198" t="str">
            <v>0.532</v>
          </cell>
          <cell r="K198" t="str">
            <v>0.4896</v>
          </cell>
          <cell r="L198" t="str">
            <v>0.5674</v>
          </cell>
          <cell r="M198" t="str">
            <v>0.5021</v>
          </cell>
          <cell r="N198" t="str">
            <v>0.522</v>
          </cell>
        </row>
        <row r="199">
          <cell r="A199" t="str">
            <v>313001000118</v>
          </cell>
          <cell r="B199" t="str">
            <v>INSTITUCION EDUCATIVA NTRA. SRA. LA VICTORIA - Sede Única</v>
          </cell>
          <cell r="C199" t="str">
            <v>Establecimiento</v>
          </cell>
          <cell r="D199" t="str">
            <v>CARTAGENA (BOLIVAR)</v>
          </cell>
          <cell r="E199" t="str">
            <v>OFICIAL</v>
          </cell>
          <cell r="F199" t="str">
            <v>D</v>
          </cell>
          <cell r="G199" t="str">
            <v>63</v>
          </cell>
          <cell r="H199" t="str">
            <v>51</v>
          </cell>
          <cell r="I199" t="str">
            <v>0.5327</v>
          </cell>
          <cell r="J199" t="str">
            <v>0.5205</v>
          </cell>
          <cell r="K199" t="str">
            <v>0.482</v>
          </cell>
          <cell r="L199" t="str">
            <v>0.4942</v>
          </cell>
          <cell r="M199" t="str">
            <v>0.5645</v>
          </cell>
          <cell r="N199" t="str">
            <v>0.5117</v>
          </cell>
        </row>
        <row r="200">
          <cell r="A200" t="str">
            <v>213001001250</v>
          </cell>
          <cell r="B200" t="str">
            <v>INSTITUCION EDUCATIVA DE TIERRA BOMBA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105</v>
          </cell>
          <cell r="H200" t="str">
            <v>102</v>
          </cell>
          <cell r="I200" t="str">
            <v>0.4836</v>
          </cell>
          <cell r="J200" t="str">
            <v>0.5112</v>
          </cell>
          <cell r="K200" t="str">
            <v>0.4781</v>
          </cell>
          <cell r="L200" t="str">
            <v>0.5361</v>
          </cell>
          <cell r="M200" t="str">
            <v>0.5277</v>
          </cell>
          <cell r="N200" t="str">
            <v>0.5042</v>
          </cell>
        </row>
        <row r="201">
          <cell r="A201" t="str">
            <v>213001001292</v>
          </cell>
          <cell r="B201" t="str">
            <v>INSTITUCION EDUCATIVA DE SANTA ANA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127</v>
          </cell>
          <cell r="H201" t="str">
            <v>120</v>
          </cell>
          <cell r="I201" t="str">
            <v>0.491</v>
          </cell>
          <cell r="J201" t="str">
            <v>0.5052</v>
          </cell>
          <cell r="K201" t="str">
            <v>0.4569</v>
          </cell>
          <cell r="L201" t="str">
            <v>0.533</v>
          </cell>
          <cell r="M201" t="str">
            <v>0.5225</v>
          </cell>
          <cell r="N201" t="str">
            <v>0.4985</v>
          </cell>
        </row>
        <row r="202">
          <cell r="A202" t="str">
            <v>213001001632</v>
          </cell>
          <cell r="B202" t="str">
            <v>INSTITUCION EDUCATIVA DE LETICIA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55</v>
          </cell>
          <cell r="H202" t="str">
            <v>55</v>
          </cell>
          <cell r="I202" t="str">
            <v>0.472</v>
          </cell>
          <cell r="J202" t="str">
            <v>0.4956</v>
          </cell>
          <cell r="K202" t="str">
            <v>0.4631</v>
          </cell>
          <cell r="L202" t="str">
            <v>0.5464</v>
          </cell>
          <cell r="M202" t="str">
            <v>0.5023</v>
          </cell>
          <cell r="N202" t="str">
            <v>0.4949</v>
          </cell>
        </row>
        <row r="203">
          <cell r="A203" t="str">
            <v>213001007401</v>
          </cell>
          <cell r="B203" t="str">
            <v>INSTITUCION EDUCATIVA SANTA CRUZ DEL ISLOTE - Sede Única</v>
          </cell>
          <cell r="C203" t="str">
            <v>Establecimiento</v>
          </cell>
          <cell r="D203" t="str">
            <v>CARTAGENA DE INDIAS (BOLIVAR)</v>
          </cell>
          <cell r="E203" t="str">
            <v>OFICIAL</v>
          </cell>
          <cell r="F203" t="str">
            <v>D</v>
          </cell>
          <cell r="G203" t="str">
            <v>20</v>
          </cell>
          <cell r="H203" t="str">
            <v>20</v>
          </cell>
          <cell r="I203" t="str">
            <v>0.4594</v>
          </cell>
          <cell r="J203" t="str">
            <v>0.4973</v>
          </cell>
          <cell r="K203" t="str">
            <v>0.4797</v>
          </cell>
          <cell r="L203" t="str">
            <v>0.5112</v>
          </cell>
          <cell r="M203" t="str">
            <v>0.5055</v>
          </cell>
          <cell r="N203" t="str">
            <v>0.4883</v>
          </cell>
        </row>
        <row r="204">
          <cell r="A204" t="str">
            <v>213001001900</v>
          </cell>
          <cell r="B204" t="str">
            <v>I.E. DE ARARCA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48</v>
          </cell>
          <cell r="H204" t="str">
            <v>47</v>
          </cell>
          <cell r="I204" t="str">
            <v>0.441</v>
          </cell>
          <cell r="J204" t="str">
            <v>0.4645</v>
          </cell>
          <cell r="K204" t="str">
            <v>0.4501</v>
          </cell>
          <cell r="L204" t="str">
            <v>0.5286</v>
          </cell>
          <cell r="M204" t="str">
            <v>0.4946</v>
          </cell>
          <cell r="N204" t="str">
            <v>0.4729</v>
          </cell>
        </row>
      </sheetData>
      <sheetData sheetId="1">
        <row r="6">
          <cell r="A6" t="str">
            <v>313836000623</v>
          </cell>
          <cell r="B6" t="str">
            <v>ASPAEN GIMNASIO CARTAGENA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87</v>
          </cell>
          <cell r="H6" t="str">
            <v>87</v>
          </cell>
          <cell r="I6" t="str">
            <v>0.898</v>
          </cell>
          <cell r="J6" t="str">
            <v>0.8849</v>
          </cell>
          <cell r="K6" t="str">
            <v>0.8829</v>
          </cell>
          <cell r="L6" t="str">
            <v>0.8855</v>
          </cell>
          <cell r="M6" t="str">
            <v>0.9454</v>
          </cell>
          <cell r="N6" t="str">
            <v>0.8923</v>
          </cell>
        </row>
        <row r="7">
          <cell r="A7" t="str">
            <v>313001008771</v>
          </cell>
          <cell r="B7" t="str">
            <v>COL.  GIMN. MOMPIANO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43</v>
          </cell>
          <cell r="H7" t="str">
            <v>41</v>
          </cell>
          <cell r="I7" t="str">
            <v>0.8878</v>
          </cell>
          <cell r="J7" t="str">
            <v>0.8793</v>
          </cell>
          <cell r="K7" t="str">
            <v>0.8881</v>
          </cell>
          <cell r="L7" t="str">
            <v>0.8787</v>
          </cell>
          <cell r="M7" t="str">
            <v>0.9155</v>
          </cell>
          <cell r="N7" t="str">
            <v>0.886</v>
          </cell>
        </row>
        <row r="8">
          <cell r="A8" t="str">
            <v>313001007058</v>
          </cell>
          <cell r="B8" t="str">
            <v>CENTRO DE EDUCACION EL RECREO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70</v>
          </cell>
          <cell r="H8" t="str">
            <v>70</v>
          </cell>
          <cell r="I8" t="str">
            <v>0.8968</v>
          </cell>
          <cell r="J8" t="str">
            <v>0.8669</v>
          </cell>
          <cell r="K8" t="str">
            <v>0.8683</v>
          </cell>
          <cell r="L8" t="str">
            <v>0.8813</v>
          </cell>
          <cell r="M8" t="str">
            <v>0.8905</v>
          </cell>
          <cell r="N8" t="str">
            <v>0.8793</v>
          </cell>
        </row>
        <row r="9">
          <cell r="A9" t="str">
            <v>313001005748</v>
          </cell>
          <cell r="B9" t="str">
            <v>GIMNASIO ALTAIR DE CARTAGENA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130</v>
          </cell>
          <cell r="H9" t="str">
            <v>127</v>
          </cell>
          <cell r="I9" t="str">
            <v>0.8787</v>
          </cell>
          <cell r="J9" t="str">
            <v>0.8697</v>
          </cell>
          <cell r="K9" t="str">
            <v>0.8621</v>
          </cell>
          <cell r="L9" t="str">
            <v>0.8701</v>
          </cell>
          <cell r="M9" t="str">
            <v>0.9325</v>
          </cell>
          <cell r="N9" t="str">
            <v>0.8749</v>
          </cell>
        </row>
        <row r="10">
          <cell r="A10" t="str">
            <v>313001008429</v>
          </cell>
          <cell r="B10" t="str">
            <v>CENT. DE ENSE?ANZA PRECOZ  NUEVO MUNDO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21</v>
          </cell>
          <cell r="H10" t="str">
            <v>21</v>
          </cell>
          <cell r="I10" t="str">
            <v>0.8873</v>
          </cell>
          <cell r="J10" t="str">
            <v>0.8503</v>
          </cell>
          <cell r="K10" t="str">
            <v>0.865</v>
          </cell>
          <cell r="L10" t="str">
            <v>0.8779</v>
          </cell>
          <cell r="M10" t="str">
            <v>0.901</v>
          </cell>
          <cell r="N10" t="str">
            <v>0.8725</v>
          </cell>
        </row>
        <row r="11">
          <cell r="A11" t="str">
            <v>313001004768</v>
          </cell>
          <cell r="B11" t="str">
            <v>COLEGIO BRITANICO DE CARTAGENA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95</v>
          </cell>
          <cell r="H11" t="str">
            <v>86</v>
          </cell>
          <cell r="I11" t="str">
            <v>0.8694</v>
          </cell>
          <cell r="J11" t="str">
            <v>0.8525</v>
          </cell>
          <cell r="K11" t="str">
            <v>0.8682</v>
          </cell>
          <cell r="L11" t="str">
            <v>0.8645</v>
          </cell>
          <cell r="M11" t="str">
            <v>0.9348</v>
          </cell>
          <cell r="N11" t="str">
            <v>0.8691</v>
          </cell>
        </row>
        <row r="12">
          <cell r="A12" t="str">
            <v>313001012515</v>
          </cell>
          <cell r="B12" t="str">
            <v>CORPORACION EDUCATIVA LA SAGRADA FAMILIA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58</v>
          </cell>
          <cell r="H12" t="str">
            <v>58</v>
          </cell>
          <cell r="I12" t="str">
            <v>0.8834</v>
          </cell>
          <cell r="J12" t="str">
            <v>0.8455</v>
          </cell>
          <cell r="K12" t="str">
            <v>0.8557</v>
          </cell>
          <cell r="L12" t="str">
            <v>0.8622</v>
          </cell>
          <cell r="M12" t="str">
            <v>0.8819</v>
          </cell>
          <cell r="N12" t="str">
            <v>0.8633</v>
          </cell>
        </row>
        <row r="13">
          <cell r="A13" t="str">
            <v>313836000348</v>
          </cell>
          <cell r="B13" t="str">
            <v>ASPAEN GIMNASIO CARTAGENA DE INDIAS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100</v>
          </cell>
          <cell r="H13" t="str">
            <v>87</v>
          </cell>
          <cell r="I13" t="str">
            <v>0.8601</v>
          </cell>
          <cell r="J13" t="str">
            <v>0.8573</v>
          </cell>
          <cell r="K13" t="str">
            <v>0.8492</v>
          </cell>
          <cell r="L13" t="str">
            <v>0.8581</v>
          </cell>
          <cell r="M13" t="str">
            <v>0.9409</v>
          </cell>
          <cell r="N13" t="str">
            <v>0.8627</v>
          </cell>
        </row>
        <row r="14">
          <cell r="A14" t="str">
            <v>313001006485</v>
          </cell>
          <cell r="B14" t="str">
            <v>CORPORACION EDUCATIVA COLEGIO ALTER ALTERIS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87</v>
          </cell>
          <cell r="H14" t="str">
            <v>87</v>
          </cell>
          <cell r="I14" t="str">
            <v>0.8612</v>
          </cell>
          <cell r="J14" t="str">
            <v>0.8537</v>
          </cell>
          <cell r="K14" t="str">
            <v>0.8523</v>
          </cell>
          <cell r="L14" t="str">
            <v>0.8652</v>
          </cell>
          <cell r="M14" t="str">
            <v>0.8932</v>
          </cell>
          <cell r="N14" t="str">
            <v>0.8608</v>
          </cell>
        </row>
        <row r="15">
          <cell r="A15" t="str">
            <v>313001005705</v>
          </cell>
          <cell r="B15" t="str">
            <v>COLEGIO INTERNACIONAL CARTAGENA   (COL INTER SCHOOL CABAÑI)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52</v>
          </cell>
          <cell r="H15" t="str">
            <v>47</v>
          </cell>
          <cell r="I15" t="str">
            <v>0.8648</v>
          </cell>
          <cell r="J15" t="str">
            <v>0.8452</v>
          </cell>
          <cell r="K15" t="str">
            <v>0.8521</v>
          </cell>
          <cell r="L15" t="str">
            <v>0.8433</v>
          </cell>
          <cell r="M15" t="str">
            <v>0.9176</v>
          </cell>
          <cell r="N15" t="str">
            <v>0.8565</v>
          </cell>
        </row>
        <row r="16">
          <cell r="A16" t="str">
            <v>313001003931</v>
          </cell>
          <cell r="B16" t="str">
            <v>COLEGIO JORGE WASHINGTON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149</v>
          </cell>
          <cell r="H16" t="str">
            <v>128</v>
          </cell>
          <cell r="I16" t="str">
            <v>0.8613</v>
          </cell>
          <cell r="J16" t="str">
            <v>0.8397</v>
          </cell>
          <cell r="K16" t="str">
            <v>0.8377</v>
          </cell>
          <cell r="L16" t="str">
            <v>0.8514</v>
          </cell>
          <cell r="M16" t="str">
            <v>0.9421</v>
          </cell>
          <cell r="N16" t="str">
            <v>0.8548</v>
          </cell>
        </row>
        <row r="17">
          <cell r="A17" t="str">
            <v>313001013651</v>
          </cell>
          <cell r="B17" t="str">
            <v>COLEGIO INTEGRAL DEL NORTE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62</v>
          </cell>
          <cell r="H17" t="str">
            <v>62</v>
          </cell>
          <cell r="I17" t="str">
            <v>0.8598</v>
          </cell>
          <cell r="J17" t="str">
            <v>0.8345</v>
          </cell>
          <cell r="K17" t="str">
            <v>0.8354</v>
          </cell>
          <cell r="L17" t="str">
            <v>0.8521</v>
          </cell>
          <cell r="M17" t="str">
            <v>0.8334</v>
          </cell>
          <cell r="N17" t="str">
            <v>0.8445</v>
          </cell>
        </row>
        <row r="18">
          <cell r="A18" t="str">
            <v>313001005985</v>
          </cell>
          <cell r="B18" t="str">
            <v>COLEGIO LOS ANGELES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52</v>
          </cell>
          <cell r="H18" t="str">
            <v>51</v>
          </cell>
          <cell r="I18" t="str">
            <v>0.8704</v>
          </cell>
          <cell r="J18" t="str">
            <v>0.8305</v>
          </cell>
          <cell r="K18" t="str">
            <v>0.8231</v>
          </cell>
          <cell r="L18" t="str">
            <v>0.8433</v>
          </cell>
          <cell r="M18" t="str">
            <v>0.8483</v>
          </cell>
          <cell r="N18" t="str">
            <v>0.8423</v>
          </cell>
        </row>
        <row r="19">
          <cell r="A19" t="str">
            <v>313001002277</v>
          </cell>
          <cell r="B19" t="str">
            <v>COL.  MONTESSORI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166</v>
          </cell>
          <cell r="H19" t="str">
            <v>155</v>
          </cell>
          <cell r="I19" t="str">
            <v>0.8342</v>
          </cell>
          <cell r="J19" t="str">
            <v>0.8105</v>
          </cell>
          <cell r="K19" t="str">
            <v>0.8423</v>
          </cell>
          <cell r="L19" t="str">
            <v>0.8421</v>
          </cell>
          <cell r="M19" t="str">
            <v>0.9099</v>
          </cell>
          <cell r="N19" t="str">
            <v>0.8383</v>
          </cell>
        </row>
        <row r="20">
          <cell r="A20" t="str">
            <v>313001000592</v>
          </cell>
          <cell r="B20" t="str">
            <v>GIMN. LUJAN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45</v>
          </cell>
          <cell r="H20" t="str">
            <v>44</v>
          </cell>
          <cell r="I20" t="str">
            <v>0.8488</v>
          </cell>
          <cell r="J20" t="str">
            <v>0.8144</v>
          </cell>
          <cell r="K20" t="str">
            <v>0.7957</v>
          </cell>
          <cell r="L20" t="str">
            <v>0.8406</v>
          </cell>
          <cell r="M20" t="str">
            <v>0.8309</v>
          </cell>
          <cell r="N20" t="str">
            <v>0.8254</v>
          </cell>
        </row>
        <row r="21">
          <cell r="A21" t="str">
            <v>313001003095</v>
          </cell>
          <cell r="B21" t="str">
            <v>CIUDAD ESCOLAR DE COMFENALCO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747</v>
          </cell>
          <cell r="H21" t="str">
            <v>740</v>
          </cell>
          <cell r="I21" t="str">
            <v>0.8399</v>
          </cell>
          <cell r="J21" t="str">
            <v>0.8319</v>
          </cell>
          <cell r="K21" t="str">
            <v>0.7985</v>
          </cell>
          <cell r="L21" t="str">
            <v>0.8273</v>
          </cell>
          <cell r="M21" t="str">
            <v>0.7985</v>
          </cell>
          <cell r="N21" t="str">
            <v>0.8224</v>
          </cell>
        </row>
        <row r="22">
          <cell r="A22" t="str">
            <v>313001000916</v>
          </cell>
          <cell r="B22" t="str">
            <v>COL. DE LA ESPERANZA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67</v>
          </cell>
          <cell r="H22" t="str">
            <v>67</v>
          </cell>
          <cell r="I22" t="str">
            <v>0.8329</v>
          </cell>
          <cell r="J22" t="str">
            <v>0.8101</v>
          </cell>
          <cell r="K22" t="str">
            <v>0.81</v>
          </cell>
          <cell r="L22" t="str">
            <v>0.8267</v>
          </cell>
          <cell r="M22" t="str">
            <v>0.8445</v>
          </cell>
          <cell r="N22" t="str">
            <v>0.8218</v>
          </cell>
        </row>
        <row r="23">
          <cell r="A23" t="str">
            <v>313001000215</v>
          </cell>
          <cell r="B23" t="str">
            <v>GIMN. NUEVA GRANADA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50</v>
          </cell>
          <cell r="H23" t="str">
            <v>50</v>
          </cell>
          <cell r="I23" t="str">
            <v>0.8294</v>
          </cell>
          <cell r="J23" t="str">
            <v>0.8177</v>
          </cell>
          <cell r="K23" t="str">
            <v>0.8132</v>
          </cell>
          <cell r="L23" t="str">
            <v>0.8199</v>
          </cell>
          <cell r="M23" t="str">
            <v>0.8333</v>
          </cell>
          <cell r="N23" t="str">
            <v>0.8211</v>
          </cell>
        </row>
        <row r="24">
          <cell r="A24" t="str">
            <v>313001006698</v>
          </cell>
          <cell r="B24" t="str">
            <v>COL. EL DIVINO SALVADOR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59</v>
          </cell>
          <cell r="H24" t="str">
            <v>59</v>
          </cell>
          <cell r="I24" t="str">
            <v>0.8505</v>
          </cell>
          <cell r="J24" t="str">
            <v>0.8028</v>
          </cell>
          <cell r="K24" t="str">
            <v>0.806</v>
          </cell>
          <cell r="L24" t="str">
            <v>0.825</v>
          </cell>
          <cell r="M24" t="str">
            <v>0.8164</v>
          </cell>
          <cell r="N24" t="str">
            <v>0.8207</v>
          </cell>
        </row>
        <row r="25">
          <cell r="A25" t="str">
            <v>313001000525</v>
          </cell>
          <cell r="B25" t="str">
            <v>COL. MIXTO LA POPA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72</v>
          </cell>
          <cell r="H25" t="str">
            <v>71</v>
          </cell>
          <cell r="I25" t="str">
            <v>0.8365</v>
          </cell>
          <cell r="J25" t="str">
            <v>0.8097</v>
          </cell>
          <cell r="K25" t="str">
            <v>0.7868</v>
          </cell>
          <cell r="L25" t="str">
            <v>0.8184</v>
          </cell>
          <cell r="M25" t="str">
            <v>0.841</v>
          </cell>
          <cell r="N25" t="str">
            <v>0.815</v>
          </cell>
        </row>
        <row r="26">
          <cell r="A26" t="str">
            <v>313001009328</v>
          </cell>
          <cell r="B26" t="str">
            <v>GIMN. MODERNO DE CARTAGENA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78</v>
          </cell>
          <cell r="H26" t="str">
            <v>78</v>
          </cell>
          <cell r="I26" t="str">
            <v>0.8267</v>
          </cell>
          <cell r="J26" t="str">
            <v>0.7996</v>
          </cell>
          <cell r="K26" t="str">
            <v>0.799</v>
          </cell>
          <cell r="L26" t="str">
            <v>0.815</v>
          </cell>
          <cell r="M26" t="str">
            <v>0.8323</v>
          </cell>
          <cell r="N26" t="str">
            <v>0.8118</v>
          </cell>
        </row>
        <row r="27">
          <cell r="A27" t="str">
            <v>313001028868</v>
          </cell>
          <cell r="B27" t="str">
            <v>COL. BILINGUE DE CARTAGENA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48</v>
          </cell>
          <cell r="H27" t="str">
            <v>48</v>
          </cell>
          <cell r="I27" t="str">
            <v>0.8042</v>
          </cell>
          <cell r="J27" t="str">
            <v>0.7826</v>
          </cell>
          <cell r="K27" t="str">
            <v>0.7997</v>
          </cell>
          <cell r="L27" t="str">
            <v>0.8346</v>
          </cell>
          <cell r="M27" t="str">
            <v>0.8887</v>
          </cell>
          <cell r="N27" t="str">
            <v>0.8117</v>
          </cell>
        </row>
        <row r="28">
          <cell r="A28" t="str">
            <v>313001029523</v>
          </cell>
          <cell r="B28" t="str">
            <v>GIMN. BILINGÜE ALTAMAR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106</v>
          </cell>
          <cell r="H28" t="str">
            <v>102</v>
          </cell>
          <cell r="I28" t="str">
            <v>0.8035</v>
          </cell>
          <cell r="J28" t="str">
            <v>0.8129</v>
          </cell>
          <cell r="K28" t="str">
            <v>0.7925</v>
          </cell>
          <cell r="L28" t="str">
            <v>0.8143</v>
          </cell>
          <cell r="M28" t="str">
            <v>0.871</v>
          </cell>
          <cell r="N28" t="str">
            <v>0.8108</v>
          </cell>
        </row>
        <row r="29">
          <cell r="A29" t="str">
            <v>313001000541</v>
          </cell>
          <cell r="B29" t="str">
            <v>COL. LA ANUNCIACION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126</v>
          </cell>
          <cell r="H29" t="str">
            <v>126</v>
          </cell>
          <cell r="I29" t="str">
            <v>0.8189</v>
          </cell>
          <cell r="J29" t="str">
            <v>0.7935</v>
          </cell>
          <cell r="K29" t="str">
            <v>0.8026</v>
          </cell>
          <cell r="L29" t="str">
            <v>0.8318</v>
          </cell>
          <cell r="M29" t="str">
            <v>0.7998</v>
          </cell>
          <cell r="N29" t="str">
            <v>0.8108</v>
          </cell>
        </row>
        <row r="30">
          <cell r="A30" t="str">
            <v>313001001050</v>
          </cell>
          <cell r="B30" t="str">
            <v>COL. BIFFI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347</v>
          </cell>
          <cell r="H30" t="str">
            <v>346</v>
          </cell>
          <cell r="I30" t="str">
            <v>0.8042</v>
          </cell>
          <cell r="J30" t="str">
            <v>0.782</v>
          </cell>
          <cell r="K30" t="str">
            <v>0.8109</v>
          </cell>
          <cell r="L30" t="str">
            <v>0.8237</v>
          </cell>
          <cell r="M30" t="str">
            <v>0.8155</v>
          </cell>
          <cell r="N30" t="str">
            <v>0.806</v>
          </cell>
        </row>
        <row r="31">
          <cell r="A31" t="str">
            <v>313001029353</v>
          </cell>
          <cell r="B31" t="str">
            <v>CORPORACION BEVERLY HILLS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46</v>
          </cell>
          <cell r="H31" t="str">
            <v>45</v>
          </cell>
          <cell r="I31" t="str">
            <v>0.8072</v>
          </cell>
          <cell r="J31" t="str">
            <v>0.7757</v>
          </cell>
          <cell r="K31" t="str">
            <v>0.8058</v>
          </cell>
          <cell r="L31" t="str">
            <v>0.8202</v>
          </cell>
          <cell r="M31" t="str">
            <v>0.8313</v>
          </cell>
          <cell r="N31" t="str">
            <v>0.8045</v>
          </cell>
        </row>
        <row r="32">
          <cell r="A32" t="str">
            <v>313001007091</v>
          </cell>
          <cell r="B32" t="str">
            <v>COL. MODERNO DEL NORTE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246</v>
          </cell>
          <cell r="H32" t="str">
            <v>246</v>
          </cell>
          <cell r="I32" t="str">
            <v>0.8039</v>
          </cell>
          <cell r="J32" t="str">
            <v>0.8156</v>
          </cell>
          <cell r="K32" t="str">
            <v>0.7884</v>
          </cell>
          <cell r="L32" t="str">
            <v>0.8168</v>
          </cell>
          <cell r="M32" t="str">
            <v>0.7734</v>
          </cell>
          <cell r="N32" t="str">
            <v>0.8037</v>
          </cell>
        </row>
        <row r="33">
          <cell r="A33" t="str">
            <v>313001012281</v>
          </cell>
          <cell r="B33" t="str">
            <v>COL. SANTO TOMAS DE AQUINO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37</v>
          </cell>
          <cell r="H33" t="str">
            <v>37</v>
          </cell>
          <cell r="I33" t="str">
            <v>0.8034</v>
          </cell>
          <cell r="J33" t="str">
            <v>0.7954</v>
          </cell>
          <cell r="K33" t="str">
            <v>0.7904</v>
          </cell>
          <cell r="L33" t="str">
            <v>0.8162</v>
          </cell>
          <cell r="M33" t="str">
            <v>0.8192</v>
          </cell>
          <cell r="N33" t="str">
            <v>0.8027</v>
          </cell>
        </row>
        <row r="34">
          <cell r="A34" t="str">
            <v>313001002421</v>
          </cell>
          <cell r="B34" t="str">
            <v>COL. NAVAL DE CRESPO - Sede Única</v>
          </cell>
          <cell r="C34" t="str">
            <v>Establecimiento</v>
          </cell>
          <cell r="D34" t="str">
            <v>CARTAGENA DE INDIAS (BOLIVAR)</v>
          </cell>
          <cell r="E34" t="str">
            <v>OFICIAL</v>
          </cell>
          <cell r="F34" t="str">
            <v>A+</v>
          </cell>
          <cell r="G34" t="str">
            <v>85</v>
          </cell>
          <cell r="H34" t="str">
            <v>85</v>
          </cell>
          <cell r="I34" t="str">
            <v>0.8164</v>
          </cell>
          <cell r="J34" t="str">
            <v>0.7986</v>
          </cell>
          <cell r="K34" t="str">
            <v>0.7843</v>
          </cell>
          <cell r="L34" t="str">
            <v>0.8071</v>
          </cell>
          <cell r="M34" t="str">
            <v>0.7806</v>
          </cell>
          <cell r="N34" t="str">
            <v>0.8</v>
          </cell>
        </row>
        <row r="35">
          <cell r="A35" t="str">
            <v>313001000924</v>
          </cell>
          <cell r="B35" t="str">
            <v>COL. SALESIANO SAN PEDRO CLAVER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446</v>
          </cell>
          <cell r="H35" t="str">
            <v>428</v>
          </cell>
          <cell r="I35" t="str">
            <v>0.8041</v>
          </cell>
          <cell r="J35" t="str">
            <v>0.7788</v>
          </cell>
          <cell r="K35" t="str">
            <v>0.7909</v>
          </cell>
          <cell r="L35" t="str">
            <v>0.8048</v>
          </cell>
          <cell r="M35" t="str">
            <v>0.8264</v>
          </cell>
          <cell r="N35" t="str">
            <v>0.7971</v>
          </cell>
        </row>
        <row r="36">
          <cell r="A36" t="str">
            <v>313001005276</v>
          </cell>
          <cell r="B36" t="str">
            <v>COL. COMFAMILIAR C/GENA.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251</v>
          </cell>
          <cell r="H36" t="str">
            <v>243</v>
          </cell>
          <cell r="I36" t="str">
            <v>0.7988</v>
          </cell>
          <cell r="J36" t="str">
            <v>0.7772</v>
          </cell>
          <cell r="K36" t="str">
            <v>0.7959</v>
          </cell>
          <cell r="L36" t="str">
            <v>0.8239</v>
          </cell>
          <cell r="M36" t="str">
            <v>0.7752</v>
          </cell>
          <cell r="N36" t="str">
            <v>0.7971</v>
          </cell>
        </row>
        <row r="37">
          <cell r="A37" t="str">
            <v>313001000622</v>
          </cell>
          <cell r="B37" t="str">
            <v>COL. DE LA SALLE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309</v>
          </cell>
          <cell r="H37" t="str">
            <v>309</v>
          </cell>
          <cell r="I37" t="str">
            <v>0.8032</v>
          </cell>
          <cell r="J37" t="str">
            <v>0.7801</v>
          </cell>
          <cell r="K37" t="str">
            <v>0.7759</v>
          </cell>
          <cell r="L37" t="str">
            <v>0.8106</v>
          </cell>
          <cell r="M37" t="str">
            <v>0.8494</v>
          </cell>
          <cell r="N37" t="str">
            <v>0.7968</v>
          </cell>
        </row>
        <row r="38">
          <cell r="A38" t="str">
            <v>313001001165</v>
          </cell>
          <cell r="B38" t="str">
            <v>COL. EL CARMELO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36</v>
          </cell>
          <cell r="H38" t="str">
            <v>36</v>
          </cell>
          <cell r="I38" t="str">
            <v>0.7836</v>
          </cell>
          <cell r="J38" t="str">
            <v>0.765</v>
          </cell>
          <cell r="K38" t="str">
            <v>0.7785</v>
          </cell>
          <cell r="L38" t="str">
            <v>0.8014</v>
          </cell>
          <cell r="M38" t="str">
            <v>0.8476</v>
          </cell>
          <cell r="N38" t="str">
            <v>0.7872</v>
          </cell>
        </row>
        <row r="39">
          <cell r="A39" t="str">
            <v>313001001190</v>
          </cell>
          <cell r="B39" t="str">
            <v>CORPORACION COLEGIO LATINOAMERICANO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110</v>
          </cell>
          <cell r="H39" t="str">
            <v>106</v>
          </cell>
          <cell r="I39" t="str">
            <v>0.7863</v>
          </cell>
          <cell r="J39" t="str">
            <v>0.7883</v>
          </cell>
          <cell r="K39" t="str">
            <v>0.7552</v>
          </cell>
          <cell r="L39" t="str">
            <v>0.8125</v>
          </cell>
          <cell r="M39" t="str">
            <v>0.8042</v>
          </cell>
          <cell r="N39" t="str">
            <v>0.787</v>
          </cell>
        </row>
        <row r="40">
          <cell r="A40" t="str">
            <v>313001001068</v>
          </cell>
          <cell r="B40" t="str">
            <v>COL. EUCARISTICO DE SANTA TERESA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A+</v>
          </cell>
          <cell r="G40" t="str">
            <v>134</v>
          </cell>
          <cell r="H40" t="str">
            <v>127</v>
          </cell>
          <cell r="I40" t="str">
            <v>0.7923</v>
          </cell>
          <cell r="J40" t="str">
            <v>0.767</v>
          </cell>
          <cell r="K40" t="str">
            <v>0.765</v>
          </cell>
          <cell r="L40" t="str">
            <v>0.8001</v>
          </cell>
          <cell r="M40" t="str">
            <v>0.8434</v>
          </cell>
          <cell r="N40" t="str">
            <v>0.7859</v>
          </cell>
        </row>
        <row r="41">
          <cell r="A41" t="str">
            <v>313001001076</v>
          </cell>
          <cell r="B41" t="str">
            <v>COL. NTRA. SE?ORA DE LA CANDELARIA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A+</v>
          </cell>
          <cell r="G41" t="str">
            <v>188</v>
          </cell>
          <cell r="H41" t="str">
            <v>187</v>
          </cell>
          <cell r="I41" t="str">
            <v>0.7778</v>
          </cell>
          <cell r="J41" t="str">
            <v>0.7596</v>
          </cell>
          <cell r="K41" t="str">
            <v>0.7508</v>
          </cell>
          <cell r="L41" t="str">
            <v>0.8034</v>
          </cell>
          <cell r="M41" t="str">
            <v>0.7877</v>
          </cell>
          <cell r="N41" t="str">
            <v>0.774</v>
          </cell>
        </row>
        <row r="42">
          <cell r="A42" t="str">
            <v>313001000240</v>
          </cell>
          <cell r="B42" t="str">
            <v>INST. EDUC. NUEVA AMERICA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A+</v>
          </cell>
          <cell r="G42" t="str">
            <v>74</v>
          </cell>
          <cell r="H42" t="str">
            <v>74</v>
          </cell>
          <cell r="I42" t="str">
            <v>0.7878</v>
          </cell>
          <cell r="J42" t="str">
            <v>0.785</v>
          </cell>
          <cell r="K42" t="str">
            <v>0.7385</v>
          </cell>
          <cell r="L42" t="str">
            <v>0.7785</v>
          </cell>
          <cell r="M42" t="str">
            <v>0.7876</v>
          </cell>
          <cell r="N42" t="str">
            <v>0.7736</v>
          </cell>
        </row>
        <row r="43">
          <cell r="A43" t="str">
            <v>313001000975</v>
          </cell>
          <cell r="B43" t="str">
            <v>COL. EUCARISTICO NTRA. SRA. DEL CARMEN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A+</v>
          </cell>
          <cell r="G43" t="str">
            <v>138</v>
          </cell>
          <cell r="H43" t="str">
            <v>138</v>
          </cell>
          <cell r="I43" t="str">
            <v>0.7928</v>
          </cell>
          <cell r="J43" t="str">
            <v>0.7535</v>
          </cell>
          <cell r="K43" t="str">
            <v>0.7442</v>
          </cell>
          <cell r="L43" t="str">
            <v>0.792</v>
          </cell>
          <cell r="M43" t="str">
            <v>0.8002</v>
          </cell>
          <cell r="N43" t="str">
            <v>0.7729</v>
          </cell>
        </row>
        <row r="44">
          <cell r="A44" t="str">
            <v>313001009361</v>
          </cell>
          <cell r="B44" t="str">
            <v>COL. MODELO DE LA COSTA - Sede Única</v>
          </cell>
          <cell r="C44" t="str">
            <v>Establecimiento</v>
          </cell>
          <cell r="D44" t="str">
            <v>CARTAGENA DE INDIAS (BOLIVAR)</v>
          </cell>
          <cell r="E44" t="str">
            <v>NO OFICIAL</v>
          </cell>
          <cell r="F44" t="str">
            <v>A</v>
          </cell>
          <cell r="G44" t="str">
            <v>43</v>
          </cell>
          <cell r="H44" t="str">
            <v>42</v>
          </cell>
          <cell r="I44" t="str">
            <v>0.7559</v>
          </cell>
          <cell r="J44" t="str">
            <v>0.7507</v>
          </cell>
          <cell r="K44" t="str">
            <v>0.7794</v>
          </cell>
          <cell r="L44" t="str">
            <v>0.7837</v>
          </cell>
          <cell r="M44" t="str">
            <v>0.7625</v>
          </cell>
          <cell r="N44" t="str">
            <v>0.767</v>
          </cell>
        </row>
        <row r="45">
          <cell r="A45" t="str">
            <v>313001007872</v>
          </cell>
          <cell r="B45" t="str">
            <v>GIMNASIO CERVANTES DE CARTAGENA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</v>
          </cell>
          <cell r="G45" t="str">
            <v>245</v>
          </cell>
          <cell r="H45" t="str">
            <v>243</v>
          </cell>
          <cell r="I45" t="str">
            <v>0.7521</v>
          </cell>
          <cell r="J45" t="str">
            <v>0.75</v>
          </cell>
          <cell r="K45" t="str">
            <v>0.7674</v>
          </cell>
          <cell r="L45" t="str">
            <v>0.7908</v>
          </cell>
          <cell r="M45" t="str">
            <v>0.7406</v>
          </cell>
          <cell r="N45" t="str">
            <v>0.7632</v>
          </cell>
        </row>
        <row r="46">
          <cell r="A46" t="str">
            <v>113001003053</v>
          </cell>
          <cell r="B46" t="str">
            <v>INSTITUCION EDUCATIVA SOLEDAD ACOSTA DE SAMPER - Sede Única</v>
          </cell>
          <cell r="C46" t="str">
            <v>Establecimiento</v>
          </cell>
          <cell r="D46" t="str">
            <v>CARTAGENA DE INDIAS (BOLIVAR)</v>
          </cell>
          <cell r="E46" t="str">
            <v>OFICIAL</v>
          </cell>
          <cell r="F46" t="str">
            <v>A</v>
          </cell>
          <cell r="G46" t="str">
            <v>1031</v>
          </cell>
          <cell r="H46" t="str">
            <v>1023</v>
          </cell>
          <cell r="I46" t="str">
            <v>0.7546</v>
          </cell>
          <cell r="J46" t="str">
            <v>0.7431</v>
          </cell>
          <cell r="K46" t="str">
            <v>0.7501</v>
          </cell>
          <cell r="L46" t="str">
            <v>0.7754</v>
          </cell>
          <cell r="M46" t="str">
            <v>0.7322</v>
          </cell>
          <cell r="N46" t="str">
            <v>0.754</v>
          </cell>
        </row>
        <row r="47">
          <cell r="A47" t="str">
            <v>313001008399</v>
          </cell>
          <cell r="B47" t="str">
            <v>CENTRO EDUCATIVO LAS PALMERAS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80</v>
          </cell>
          <cell r="H47" t="str">
            <v>80</v>
          </cell>
          <cell r="I47" t="str">
            <v>0.7683</v>
          </cell>
          <cell r="J47" t="str">
            <v>0.7373</v>
          </cell>
          <cell r="K47" t="str">
            <v>0.7378</v>
          </cell>
          <cell r="L47" t="str">
            <v>0.7759</v>
          </cell>
          <cell r="M47" t="str">
            <v>0.728</v>
          </cell>
          <cell r="N47" t="str">
            <v>0.7527</v>
          </cell>
        </row>
        <row r="48">
          <cell r="A48" t="str">
            <v>113001001719</v>
          </cell>
          <cell r="B48" t="str">
            <v>INSTITUCION EDUCATIVA PROMOCION SOCIAL DE C/GENA.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439</v>
          </cell>
          <cell r="H48" t="str">
            <v>432</v>
          </cell>
          <cell r="I48" t="str">
            <v>0.7552</v>
          </cell>
          <cell r="J48" t="str">
            <v>0.7248</v>
          </cell>
          <cell r="K48" t="str">
            <v>0.7047</v>
          </cell>
          <cell r="L48" t="str">
            <v>0.7647</v>
          </cell>
          <cell r="M48" t="str">
            <v>0.7131</v>
          </cell>
          <cell r="N48" t="str">
            <v>0.7355</v>
          </cell>
        </row>
        <row r="49">
          <cell r="A49" t="str">
            <v>313001002251</v>
          </cell>
          <cell r="B49" t="str">
            <v>COL. NTRA. SRA. DE FATIMA DE LA POL NAL - Sede Única</v>
          </cell>
          <cell r="C49" t="str">
            <v>Establecimiento</v>
          </cell>
          <cell r="D49" t="str">
            <v>CARTAGENA DE INDIAS (BOLIVAR)</v>
          </cell>
          <cell r="E49" t="str">
            <v>OFICIAL</v>
          </cell>
          <cell r="F49" t="str">
            <v>A</v>
          </cell>
          <cell r="G49" t="str">
            <v>88</v>
          </cell>
          <cell r="H49" t="str">
            <v>87</v>
          </cell>
          <cell r="I49" t="str">
            <v>0.7227</v>
          </cell>
          <cell r="J49" t="str">
            <v>0.7192</v>
          </cell>
          <cell r="K49" t="str">
            <v>0.7294</v>
          </cell>
          <cell r="L49" t="str">
            <v>0.7631</v>
          </cell>
          <cell r="M49" t="str">
            <v>0.7414</v>
          </cell>
          <cell r="N49" t="str">
            <v>0.7342</v>
          </cell>
        </row>
        <row r="50">
          <cell r="A50" t="str">
            <v>313001005845</v>
          </cell>
          <cell r="B50" t="str">
            <v>COL PILAR DEL SABER (ANTES JARD. INF. PIOLIN)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37</v>
          </cell>
          <cell r="H50" t="str">
            <v>37</v>
          </cell>
          <cell r="I50" t="str">
            <v>0.7442</v>
          </cell>
          <cell r="J50" t="str">
            <v>0.7038</v>
          </cell>
          <cell r="K50" t="str">
            <v>0.6976</v>
          </cell>
          <cell r="L50" t="str">
            <v>0.7653</v>
          </cell>
          <cell r="M50" t="str">
            <v>0.7351</v>
          </cell>
          <cell r="N50" t="str">
            <v>0.7283</v>
          </cell>
        </row>
        <row r="51">
          <cell r="A51" t="str">
            <v>313001005098</v>
          </cell>
          <cell r="B51" t="str">
            <v>COL. TRINITARIO - Sede Única</v>
          </cell>
          <cell r="C51" t="str">
            <v>Establecimiento</v>
          </cell>
          <cell r="D51" t="str">
            <v>CARTAGENA DE INDIAS (BOLIVAR)</v>
          </cell>
          <cell r="E51" t="str">
            <v>NO OFICIAL</v>
          </cell>
          <cell r="F51" t="str">
            <v>A</v>
          </cell>
          <cell r="G51" t="str">
            <v>221</v>
          </cell>
          <cell r="H51" t="str">
            <v>221</v>
          </cell>
          <cell r="I51" t="str">
            <v>0.7313</v>
          </cell>
          <cell r="J51" t="str">
            <v>0.6911</v>
          </cell>
          <cell r="K51" t="str">
            <v>0.7074</v>
          </cell>
          <cell r="L51" t="str">
            <v>0.7642</v>
          </cell>
          <cell r="M51" t="str">
            <v>0.7531</v>
          </cell>
          <cell r="N51" t="str">
            <v>0.7258</v>
          </cell>
        </row>
        <row r="52">
          <cell r="A52" t="str">
            <v>113001003771</v>
          </cell>
          <cell r="B52" t="str">
            <v>INSTITUCION EDUCATIVA LAS GAVIOTAS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A</v>
          </cell>
          <cell r="G52" t="str">
            <v>313</v>
          </cell>
          <cell r="H52" t="str">
            <v>307</v>
          </cell>
          <cell r="I52" t="str">
            <v>0.7414</v>
          </cell>
          <cell r="J52" t="str">
            <v>0.7227</v>
          </cell>
          <cell r="K52" t="str">
            <v>0.6839</v>
          </cell>
          <cell r="L52" t="str">
            <v>0.7477</v>
          </cell>
          <cell r="M52" t="str">
            <v>0.6932</v>
          </cell>
          <cell r="N52" t="str">
            <v>0.7216</v>
          </cell>
        </row>
        <row r="53">
          <cell r="A53" t="str">
            <v>313001029337</v>
          </cell>
          <cell r="B53" t="str">
            <v>COLEGIO GORETTI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A</v>
          </cell>
          <cell r="G53" t="str">
            <v>74</v>
          </cell>
          <cell r="H53" t="str">
            <v>71</v>
          </cell>
          <cell r="I53" t="str">
            <v>0.6963</v>
          </cell>
          <cell r="J53" t="str">
            <v>0.7051</v>
          </cell>
          <cell r="K53" t="str">
            <v>0.7134</v>
          </cell>
          <cell r="L53" t="str">
            <v>0.7575</v>
          </cell>
          <cell r="M53" t="str">
            <v>0.7555</v>
          </cell>
          <cell r="N53" t="str">
            <v>0.7209</v>
          </cell>
        </row>
        <row r="54">
          <cell r="A54" t="str">
            <v>313001002714</v>
          </cell>
          <cell r="B54" t="str">
            <v>INSTITUCION EDUCATIVA MARIA AUXILIADORA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A</v>
          </cell>
          <cell r="G54" t="str">
            <v>126</v>
          </cell>
          <cell r="H54" t="str">
            <v>125</v>
          </cell>
          <cell r="I54" t="str">
            <v>0.7169</v>
          </cell>
          <cell r="J54" t="str">
            <v>0.7039</v>
          </cell>
          <cell r="K54" t="str">
            <v>0.6979</v>
          </cell>
          <cell r="L54" t="str">
            <v>0.7618</v>
          </cell>
          <cell r="M54" t="str">
            <v>0.7192</v>
          </cell>
          <cell r="N54" t="str">
            <v>0.7201</v>
          </cell>
        </row>
        <row r="55">
          <cell r="A55" t="str">
            <v>113001013814</v>
          </cell>
          <cell r="B55" t="str">
            <v>INSTITUCION EDUCATIVA BERTHA GEDEON DE BALADI - Sede Única</v>
          </cell>
          <cell r="C55" t="str">
            <v>Establecimiento</v>
          </cell>
          <cell r="D55" t="str">
            <v>CARTAGENA DE INDIAS (BOLIVAR)</v>
          </cell>
          <cell r="E55" t="str">
            <v>OFICIAL</v>
          </cell>
          <cell r="F55" t="str">
            <v>B</v>
          </cell>
          <cell r="G55" t="str">
            <v>235</v>
          </cell>
          <cell r="H55" t="str">
            <v>230</v>
          </cell>
          <cell r="I55" t="str">
            <v>0.7344</v>
          </cell>
          <cell r="J55" t="str">
            <v>0.7027</v>
          </cell>
          <cell r="K55" t="str">
            <v>0.6737</v>
          </cell>
          <cell r="L55" t="str">
            <v>0.7525</v>
          </cell>
          <cell r="M55" t="str">
            <v>0.7179</v>
          </cell>
          <cell r="N55" t="str">
            <v>0.716</v>
          </cell>
        </row>
        <row r="56">
          <cell r="A56" t="str">
            <v>113001002979</v>
          </cell>
          <cell r="B56" t="str">
            <v>INSTITUCION EDUCATIVA LA MILAGROSA - Sede Única</v>
          </cell>
          <cell r="C56" t="str">
            <v>Establecimiento</v>
          </cell>
          <cell r="D56" t="str">
            <v>CARTAGENA DE INDIAS (BOLIVAR)</v>
          </cell>
          <cell r="E56" t="str">
            <v>OFICIAL</v>
          </cell>
          <cell r="F56" t="str">
            <v>B</v>
          </cell>
          <cell r="G56" t="str">
            <v>73</v>
          </cell>
          <cell r="H56" t="str">
            <v>71</v>
          </cell>
          <cell r="I56" t="str">
            <v>0.7225</v>
          </cell>
          <cell r="J56" t="str">
            <v>0.6896</v>
          </cell>
          <cell r="K56" t="str">
            <v>0.722</v>
          </cell>
          <cell r="L56" t="str">
            <v>0.7354</v>
          </cell>
          <cell r="M56" t="str">
            <v>0.697</v>
          </cell>
          <cell r="N56" t="str">
            <v>0.7158</v>
          </cell>
        </row>
        <row r="57">
          <cell r="A57" t="str">
            <v>313001013279</v>
          </cell>
          <cell r="B57" t="str">
            <v>INSTITUTO SIGMUND FREUD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B</v>
          </cell>
          <cell r="G57" t="str">
            <v>186</v>
          </cell>
          <cell r="H57" t="str">
            <v>181</v>
          </cell>
          <cell r="I57" t="str">
            <v>0.7178</v>
          </cell>
          <cell r="J57" t="str">
            <v>0.7051</v>
          </cell>
          <cell r="K57" t="str">
            <v>0.683</v>
          </cell>
          <cell r="L57" t="str">
            <v>0.7447</v>
          </cell>
          <cell r="M57" t="str">
            <v>0.7424</v>
          </cell>
          <cell r="N57" t="str">
            <v>0.7149</v>
          </cell>
        </row>
        <row r="58">
          <cell r="A58" t="str">
            <v>113001003061</v>
          </cell>
          <cell r="B58" t="str">
            <v>INSTITUCION EDUCATIVA HERMANO ANTONIO RAMOS DE LA SALLE - Sede Única</v>
          </cell>
          <cell r="C58" t="str">
            <v>Establecimiento</v>
          </cell>
          <cell r="D58" t="str">
            <v>CARTAGENA DE INDIAS (BOLIVAR)</v>
          </cell>
          <cell r="E58" t="str">
            <v>OFICIAL</v>
          </cell>
          <cell r="F58" t="str">
            <v>B</v>
          </cell>
          <cell r="G58" t="str">
            <v>206</v>
          </cell>
          <cell r="H58" t="str">
            <v>199</v>
          </cell>
          <cell r="I58" t="str">
            <v>0.7212</v>
          </cell>
          <cell r="J58" t="str">
            <v>0.685</v>
          </cell>
          <cell r="K58" t="str">
            <v>0.683</v>
          </cell>
          <cell r="L58" t="str">
            <v>0.7586</v>
          </cell>
          <cell r="M58" t="str">
            <v>0.7204</v>
          </cell>
          <cell r="N58" t="str">
            <v>0.7126</v>
          </cell>
        </row>
        <row r="59">
          <cell r="A59" t="str">
            <v>313001000568</v>
          </cell>
          <cell r="B59" t="str">
            <v>ESCUELAS PROFESIONALES SALESIANAS - Sede Única</v>
          </cell>
          <cell r="C59" t="str">
            <v>Establecimiento</v>
          </cell>
          <cell r="D59" t="str">
            <v>CARTAGENA DE INDIAS (BOLIVAR)</v>
          </cell>
          <cell r="E59" t="str">
            <v>OFICIAL</v>
          </cell>
          <cell r="F59" t="str">
            <v>B</v>
          </cell>
          <cell r="G59" t="str">
            <v>339</v>
          </cell>
          <cell r="H59" t="str">
            <v>338</v>
          </cell>
          <cell r="I59" t="str">
            <v>0.721</v>
          </cell>
          <cell r="J59" t="str">
            <v>0.6994</v>
          </cell>
          <cell r="K59" t="str">
            <v>0.6706</v>
          </cell>
          <cell r="L59" t="str">
            <v>0.7386</v>
          </cell>
          <cell r="M59" t="str">
            <v>0.6813</v>
          </cell>
          <cell r="N59" t="str">
            <v>0.7054</v>
          </cell>
        </row>
        <row r="60">
          <cell r="A60" t="str">
            <v>313001003117</v>
          </cell>
          <cell r="B60" t="str">
            <v>CORP INST. CIRY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B</v>
          </cell>
          <cell r="G60" t="str">
            <v>80</v>
          </cell>
          <cell r="H60" t="str">
            <v>79</v>
          </cell>
          <cell r="I60" t="str">
            <v>0.7041</v>
          </cell>
          <cell r="J60" t="str">
            <v>0.7084</v>
          </cell>
          <cell r="K60" t="str">
            <v>0.6655</v>
          </cell>
          <cell r="L60" t="str">
            <v>0.7306</v>
          </cell>
          <cell r="M60" t="str">
            <v>0.6911</v>
          </cell>
          <cell r="N60" t="str">
            <v>0.7013</v>
          </cell>
        </row>
        <row r="61">
          <cell r="A61" t="str">
            <v>313001005136</v>
          </cell>
          <cell r="B61" t="str">
            <v>COLEGIO ANTARES DE CARTAGENA (JAR.INF DISNEYL.)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60</v>
          </cell>
          <cell r="H61" t="str">
            <v>58</v>
          </cell>
          <cell r="I61" t="str">
            <v>0.688</v>
          </cell>
          <cell r="J61" t="str">
            <v>0.6721</v>
          </cell>
          <cell r="K61" t="str">
            <v>0.6745</v>
          </cell>
          <cell r="L61" t="str">
            <v>0.7302</v>
          </cell>
          <cell r="M61" t="str">
            <v>0.792</v>
          </cell>
          <cell r="N61" t="str">
            <v>0.6989</v>
          </cell>
        </row>
        <row r="62">
          <cell r="A62" t="str">
            <v>313001006337</v>
          </cell>
          <cell r="B62" t="str">
            <v>INST. EL LABRADOR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B</v>
          </cell>
          <cell r="G62" t="str">
            <v>168</v>
          </cell>
          <cell r="H62" t="str">
            <v>158</v>
          </cell>
          <cell r="I62" t="str">
            <v>0.7077</v>
          </cell>
          <cell r="J62" t="str">
            <v>0.665</v>
          </cell>
          <cell r="K62" t="str">
            <v>0.6712</v>
          </cell>
          <cell r="L62" t="str">
            <v>0.7328</v>
          </cell>
          <cell r="M62" t="str">
            <v>0.7022</v>
          </cell>
          <cell r="N62" t="str">
            <v>0.6948</v>
          </cell>
        </row>
        <row r="63">
          <cell r="A63" t="str">
            <v>313001002340</v>
          </cell>
          <cell r="B63" t="str">
            <v>INST. COLOMBO BOLIVARIANO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150</v>
          </cell>
          <cell r="H63" t="str">
            <v>144</v>
          </cell>
          <cell r="I63" t="str">
            <v>0.692</v>
          </cell>
          <cell r="J63" t="str">
            <v>0.6622</v>
          </cell>
          <cell r="K63" t="str">
            <v>0.6654</v>
          </cell>
          <cell r="L63" t="str">
            <v>0.7418</v>
          </cell>
          <cell r="M63" t="str">
            <v>0.7274</v>
          </cell>
          <cell r="N63" t="str">
            <v>0.6932</v>
          </cell>
        </row>
        <row r="64">
          <cell r="A64" t="str">
            <v>313001027199</v>
          </cell>
          <cell r="B64" t="str">
            <v>COL. SUE?OS Y OPORTUNIDADES JESUS MAESTRO - Sede Única</v>
          </cell>
          <cell r="C64" t="str">
            <v>Establecimiento</v>
          </cell>
          <cell r="D64" t="str">
            <v>CARTAGENA DE INDIAS (BOLIVAR)</v>
          </cell>
          <cell r="E64" t="str">
            <v>OFICIAL</v>
          </cell>
          <cell r="F64" t="str">
            <v>B</v>
          </cell>
          <cell r="G64" t="str">
            <v>207</v>
          </cell>
          <cell r="H64" t="str">
            <v>205</v>
          </cell>
          <cell r="I64" t="str">
            <v>0.7244</v>
          </cell>
          <cell r="J64" t="str">
            <v>0.6776</v>
          </cell>
          <cell r="K64" t="str">
            <v>0.6572</v>
          </cell>
          <cell r="L64" t="str">
            <v>0.7266</v>
          </cell>
          <cell r="M64" t="str">
            <v>0.6411</v>
          </cell>
          <cell r="N64" t="str">
            <v>0.6922</v>
          </cell>
        </row>
        <row r="65">
          <cell r="A65" t="str">
            <v>313001003842</v>
          </cell>
          <cell r="B65" t="str">
            <v>COL. GONZALO JIMENEZ DE QUEZADA - Sede Única</v>
          </cell>
          <cell r="C65" t="str">
            <v>Establecimiento</v>
          </cell>
          <cell r="D65" t="str">
            <v>CARTAGENA DE INDIAS (BOLIVAR)</v>
          </cell>
          <cell r="E65" t="str">
            <v>NO OFICIAL</v>
          </cell>
          <cell r="F65" t="str">
            <v>B</v>
          </cell>
          <cell r="G65" t="str">
            <v>81</v>
          </cell>
          <cell r="H65" t="str">
            <v>80</v>
          </cell>
          <cell r="I65" t="str">
            <v>0.6934</v>
          </cell>
          <cell r="J65" t="str">
            <v>0.6718</v>
          </cell>
          <cell r="K65" t="str">
            <v>0.6648</v>
          </cell>
          <cell r="L65" t="str">
            <v>0.7389</v>
          </cell>
          <cell r="M65" t="str">
            <v>0.691</v>
          </cell>
          <cell r="N65" t="str">
            <v>0.6921</v>
          </cell>
        </row>
        <row r="66">
          <cell r="A66" t="str">
            <v>113001002057</v>
          </cell>
          <cell r="B66" t="str">
            <v>INSTITUCION EDUCATIVA SOLEDAD ROMAN DE NU?EZ - Sede Única</v>
          </cell>
          <cell r="C66" t="str">
            <v>Establecimiento</v>
          </cell>
          <cell r="D66" t="str">
            <v>CARTAGENA DE INDIAS (BOLIVAR)</v>
          </cell>
          <cell r="E66" t="str">
            <v>OFICIAL</v>
          </cell>
          <cell r="F66" t="str">
            <v>B</v>
          </cell>
          <cell r="G66" t="str">
            <v>361</v>
          </cell>
          <cell r="H66" t="str">
            <v>339</v>
          </cell>
          <cell r="I66" t="str">
            <v>0.7055</v>
          </cell>
          <cell r="J66" t="str">
            <v>0.6894</v>
          </cell>
          <cell r="K66" t="str">
            <v>0.654</v>
          </cell>
          <cell r="L66" t="str">
            <v>0.7199</v>
          </cell>
          <cell r="M66" t="str">
            <v>0.6794</v>
          </cell>
          <cell r="N66" t="str">
            <v>0.6912</v>
          </cell>
        </row>
        <row r="67">
          <cell r="A67" t="str">
            <v>313001006639</v>
          </cell>
          <cell r="B67" t="str">
            <v>INST. SOLEDAD VIVES DE JOLI (ANTES J. I LOS CAPULLITOS) - Sede Única</v>
          </cell>
          <cell r="C67" t="str">
            <v>Establecimiento</v>
          </cell>
          <cell r="D67" t="str">
            <v>CARTAGENA DE INDIAS (BOLIVAR)</v>
          </cell>
          <cell r="E67" t="str">
            <v>NO OFICIAL</v>
          </cell>
          <cell r="F67" t="str">
            <v>B</v>
          </cell>
          <cell r="G67" t="str">
            <v>95</v>
          </cell>
          <cell r="H67" t="str">
            <v>94</v>
          </cell>
          <cell r="I67" t="str">
            <v>0.7096</v>
          </cell>
          <cell r="J67" t="str">
            <v>0.6697</v>
          </cell>
          <cell r="K67" t="str">
            <v>0.6465</v>
          </cell>
          <cell r="L67" t="str">
            <v>0.7338</v>
          </cell>
          <cell r="M67" t="str">
            <v>0.6783</v>
          </cell>
          <cell r="N67" t="str">
            <v>0.689</v>
          </cell>
        </row>
        <row r="68">
          <cell r="A68" t="str">
            <v>313001002307</v>
          </cell>
          <cell r="B68" t="str">
            <v>COL. ADVENTISTA DE C/GENA. - Sede Única</v>
          </cell>
          <cell r="C68" t="str">
            <v>Establecimiento</v>
          </cell>
          <cell r="D68" t="str">
            <v>CARTAGENA DE INDIAS (BOLIVAR)</v>
          </cell>
          <cell r="E68" t="str">
            <v>NO OFICIAL</v>
          </cell>
          <cell r="F68" t="str">
            <v>B</v>
          </cell>
          <cell r="G68" t="str">
            <v>86</v>
          </cell>
          <cell r="H68" t="str">
            <v>81</v>
          </cell>
          <cell r="I68" t="str">
            <v>0.6978</v>
          </cell>
          <cell r="J68" t="str">
            <v>0.6602</v>
          </cell>
          <cell r="K68" t="str">
            <v>0.6563</v>
          </cell>
          <cell r="L68" t="str">
            <v>0.7395</v>
          </cell>
          <cell r="M68" t="str">
            <v>0.6597</v>
          </cell>
          <cell r="N68" t="str">
            <v>0.6862</v>
          </cell>
        </row>
        <row r="69">
          <cell r="A69" t="str">
            <v>113001006800</v>
          </cell>
          <cell r="B69" t="str">
            <v>INSTITUCION EDUCATIVA 20 DE JULIO - Sede Única</v>
          </cell>
          <cell r="C69" t="str">
            <v>Establecimiento</v>
          </cell>
          <cell r="D69" t="str">
            <v>CARTAGENA DE INDIAS (BOLIVAR)</v>
          </cell>
          <cell r="E69" t="str">
            <v>OFICIAL</v>
          </cell>
          <cell r="F69" t="str">
            <v>B</v>
          </cell>
          <cell r="G69" t="str">
            <v>164</v>
          </cell>
          <cell r="H69" t="str">
            <v>164</v>
          </cell>
          <cell r="I69" t="str">
            <v>0.691</v>
          </cell>
          <cell r="J69" t="str">
            <v>0.682</v>
          </cell>
          <cell r="K69" t="str">
            <v>0.6672</v>
          </cell>
          <cell r="L69" t="str">
            <v>0.7256</v>
          </cell>
          <cell r="M69" t="str">
            <v>0.6167</v>
          </cell>
          <cell r="N69" t="str">
            <v>0.6857</v>
          </cell>
        </row>
        <row r="70">
          <cell r="A70" t="str">
            <v>313001012892</v>
          </cell>
          <cell r="B70" t="str">
            <v>INST. DOCENTE DEL CARIBE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282</v>
          </cell>
          <cell r="H70" t="str">
            <v>260</v>
          </cell>
          <cell r="I70" t="str">
            <v>0.6887</v>
          </cell>
          <cell r="J70" t="str">
            <v>0.6634</v>
          </cell>
          <cell r="K70" t="str">
            <v>0.666</v>
          </cell>
          <cell r="L70" t="str">
            <v>0.7201</v>
          </cell>
          <cell r="M70" t="str">
            <v>0.6887</v>
          </cell>
          <cell r="N70" t="str">
            <v>0.6849</v>
          </cell>
        </row>
        <row r="71">
          <cell r="A71" t="str">
            <v>113001000348</v>
          </cell>
          <cell r="B71" t="str">
            <v>INSTITUCION EDUCATIVA AMBIENTALISTA DE CARTAGENA - Sede Única</v>
          </cell>
          <cell r="C71" t="str">
            <v>Establecimiento</v>
          </cell>
          <cell r="D71" t="str">
            <v>CARTAGENA DE INDIAS (BOLIVAR)</v>
          </cell>
          <cell r="E71" t="str">
            <v>OFICIAL</v>
          </cell>
          <cell r="F71" t="str">
            <v>B</v>
          </cell>
          <cell r="G71" t="str">
            <v>358</v>
          </cell>
          <cell r="H71" t="str">
            <v>345</v>
          </cell>
          <cell r="I71" t="str">
            <v>0.6855</v>
          </cell>
          <cell r="J71" t="str">
            <v>0.685</v>
          </cell>
          <cell r="K71" t="str">
            <v>0.6593</v>
          </cell>
          <cell r="L71" t="str">
            <v>0.7217</v>
          </cell>
          <cell r="M71" t="str">
            <v>0.6482</v>
          </cell>
          <cell r="N71" t="str">
            <v>0.6848</v>
          </cell>
        </row>
        <row r="72">
          <cell r="A72" t="str">
            <v>113001029893</v>
          </cell>
          <cell r="B72" t="str">
            <v>I.E. ROSEDAL - Sede Única</v>
          </cell>
          <cell r="C72" t="str">
            <v>Establecimiento</v>
          </cell>
          <cell r="D72" t="str">
            <v>CARTAGENA DE INDIAS (BOLIVAR)</v>
          </cell>
          <cell r="E72" t="str">
            <v>NO OFICIAL</v>
          </cell>
          <cell r="F72" t="str">
            <v>B</v>
          </cell>
          <cell r="G72" t="str">
            <v>247</v>
          </cell>
          <cell r="H72" t="str">
            <v>241</v>
          </cell>
          <cell r="I72" t="str">
            <v>0.7001</v>
          </cell>
          <cell r="J72" t="str">
            <v>0.6589</v>
          </cell>
          <cell r="K72" t="str">
            <v>0.6335</v>
          </cell>
          <cell r="L72" t="str">
            <v>0.7342</v>
          </cell>
          <cell r="M72" t="str">
            <v>0.6932</v>
          </cell>
          <cell r="N72" t="str">
            <v>0.6826</v>
          </cell>
        </row>
        <row r="73">
          <cell r="A73" t="str">
            <v>413001007648</v>
          </cell>
          <cell r="B73" t="str">
            <v>COL. CAMINO DEL CORAL DE C/GENA.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140</v>
          </cell>
          <cell r="H73" t="str">
            <v>129</v>
          </cell>
          <cell r="I73" t="str">
            <v>0.6614</v>
          </cell>
          <cell r="J73" t="str">
            <v>0.6442</v>
          </cell>
          <cell r="K73" t="str">
            <v>0.6648</v>
          </cell>
          <cell r="L73" t="str">
            <v>0.7508</v>
          </cell>
          <cell r="M73" t="str">
            <v>0.7058</v>
          </cell>
          <cell r="N73" t="str">
            <v>0.6822</v>
          </cell>
        </row>
        <row r="74">
          <cell r="A74" t="str">
            <v>313001006701</v>
          </cell>
          <cell r="B74" t="str">
            <v>COL. MILITAR ALMIRANTE COLON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1652</v>
          </cell>
          <cell r="H74" t="str">
            <v>1618</v>
          </cell>
          <cell r="I74" t="str">
            <v>0.6924</v>
          </cell>
          <cell r="J74" t="str">
            <v>0.664</v>
          </cell>
          <cell r="K74" t="str">
            <v>0.6507</v>
          </cell>
          <cell r="L74" t="str">
            <v>0.7252</v>
          </cell>
          <cell r="M74" t="str">
            <v>0.6712</v>
          </cell>
          <cell r="N74" t="str">
            <v>0.6821</v>
          </cell>
        </row>
        <row r="75">
          <cell r="A75" t="str">
            <v>313001000045</v>
          </cell>
          <cell r="B75" t="str">
            <v>CORP. COL. CRISTO REY - Sede Única</v>
          </cell>
          <cell r="C75" t="str">
            <v>Establecimiento</v>
          </cell>
          <cell r="D75" t="str">
            <v>CARTAGENA (BOLIVAR)</v>
          </cell>
          <cell r="E75" t="str">
            <v>NO OFICIAL</v>
          </cell>
          <cell r="F75" t="str">
            <v>B</v>
          </cell>
          <cell r="G75" t="str">
            <v>41</v>
          </cell>
          <cell r="H75" t="str">
            <v>36</v>
          </cell>
          <cell r="I75" t="str">
            <v>0.6678</v>
          </cell>
          <cell r="J75" t="str">
            <v>0.6799</v>
          </cell>
          <cell r="K75" t="str">
            <v>0.6912</v>
          </cell>
          <cell r="L75" t="str">
            <v>0.6769</v>
          </cell>
          <cell r="M75" t="str">
            <v>0.7183</v>
          </cell>
          <cell r="N75" t="str">
            <v>0.682</v>
          </cell>
        </row>
        <row r="76">
          <cell r="A76" t="str">
            <v>313001007619</v>
          </cell>
          <cell r="B76" t="str">
            <v>CORPORACION INST. EDUC. DEL SOCORRO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48</v>
          </cell>
          <cell r="H76" t="str">
            <v>47</v>
          </cell>
          <cell r="I76" t="str">
            <v>0.6838</v>
          </cell>
          <cell r="J76" t="str">
            <v>0.671</v>
          </cell>
          <cell r="K76" t="str">
            <v>0.6415</v>
          </cell>
          <cell r="L76" t="str">
            <v>0.7252</v>
          </cell>
          <cell r="M76" t="str">
            <v>0.6918</v>
          </cell>
          <cell r="N76" t="str">
            <v>0.6813</v>
          </cell>
        </row>
        <row r="77">
          <cell r="A77" t="str">
            <v>313001008879</v>
          </cell>
          <cell r="B77" t="str">
            <v>INST. PESTALOZZI - Sede Única</v>
          </cell>
          <cell r="C77" t="str">
            <v>Establecimiento</v>
          </cell>
          <cell r="D77" t="str">
            <v>CARTAGENA (BOLIVAR)</v>
          </cell>
          <cell r="E77" t="str">
            <v>NO OFICIAL</v>
          </cell>
          <cell r="F77" t="str">
            <v>B</v>
          </cell>
          <cell r="G77" t="str">
            <v>98</v>
          </cell>
          <cell r="H77" t="str">
            <v>95</v>
          </cell>
          <cell r="I77" t="str">
            <v>0.6672</v>
          </cell>
          <cell r="J77" t="str">
            <v>0.675</v>
          </cell>
          <cell r="K77" t="str">
            <v>0.6646</v>
          </cell>
          <cell r="L77" t="str">
            <v>0.7028</v>
          </cell>
          <cell r="M77" t="str">
            <v>0.7036</v>
          </cell>
          <cell r="N77" t="str">
            <v>0.6794</v>
          </cell>
        </row>
        <row r="78">
          <cell r="A78" t="str">
            <v>313001012876</v>
          </cell>
          <cell r="B78" t="str">
            <v>CORPORACION EDUCATIVA INSTITUTO GUADALUPE 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43</v>
          </cell>
          <cell r="H78" t="str">
            <v>40</v>
          </cell>
          <cell r="I78" t="str">
            <v>0.669</v>
          </cell>
          <cell r="J78" t="str">
            <v>0.6396</v>
          </cell>
          <cell r="K78" t="str">
            <v>0.6535</v>
          </cell>
          <cell r="L78" t="str">
            <v>0.7438</v>
          </cell>
          <cell r="M78" t="str">
            <v>0.7058</v>
          </cell>
          <cell r="N78" t="str">
            <v>0.6787</v>
          </cell>
        </row>
        <row r="79">
          <cell r="A79" t="str">
            <v>313001008526</v>
          </cell>
          <cell r="B79" t="str">
            <v>INST. SAN ISIDRO LABRADOR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B</v>
          </cell>
          <cell r="G79" t="str">
            <v>126</v>
          </cell>
          <cell r="H79" t="str">
            <v>124</v>
          </cell>
          <cell r="I79" t="str">
            <v>0.6951</v>
          </cell>
          <cell r="J79" t="str">
            <v>0.66</v>
          </cell>
          <cell r="K79" t="str">
            <v>0.6411</v>
          </cell>
          <cell r="L79" t="str">
            <v>0.7156</v>
          </cell>
          <cell r="M79" t="str">
            <v>0.6705</v>
          </cell>
          <cell r="N79" t="str">
            <v>0.6774</v>
          </cell>
        </row>
        <row r="80">
          <cell r="A80" t="str">
            <v>113001002626</v>
          </cell>
          <cell r="B80" t="str">
            <v>INSTITUCION EDUCATIVA OLGA GONZALEZ ARRAUT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B</v>
          </cell>
          <cell r="G80" t="str">
            <v>152</v>
          </cell>
          <cell r="H80" t="str">
            <v>152</v>
          </cell>
          <cell r="I80" t="str">
            <v>0.677</v>
          </cell>
          <cell r="J80" t="str">
            <v>0.6738</v>
          </cell>
          <cell r="K80" t="str">
            <v>0.6345</v>
          </cell>
          <cell r="L80" t="str">
            <v>0.7322</v>
          </cell>
          <cell r="M80" t="str">
            <v>0.6448</v>
          </cell>
          <cell r="N80" t="str">
            <v>0.6767</v>
          </cell>
        </row>
        <row r="81">
          <cell r="A81" t="str">
            <v>313001029680</v>
          </cell>
          <cell r="B81" t="str">
            <v>CENTRO EDUCATIVO INTEGRAL MODERNO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B</v>
          </cell>
          <cell r="G81" t="str">
            <v>39</v>
          </cell>
          <cell r="H81" t="str">
            <v>38</v>
          </cell>
          <cell r="I81" t="str">
            <v>0.6719</v>
          </cell>
          <cell r="J81" t="str">
            <v>0.6493</v>
          </cell>
          <cell r="K81" t="str">
            <v>0.6494</v>
          </cell>
          <cell r="L81" t="str">
            <v>0.7244</v>
          </cell>
          <cell r="M81" t="str">
            <v>0.7026</v>
          </cell>
          <cell r="N81" t="str">
            <v>0.676</v>
          </cell>
        </row>
        <row r="82">
          <cell r="A82" t="str">
            <v>113001001484</v>
          </cell>
          <cell r="B82" t="str">
            <v>INSTITUCION EDUCATIVA MERCEDES ABREGO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571</v>
          </cell>
          <cell r="H82" t="str">
            <v>544</v>
          </cell>
          <cell r="I82" t="str">
            <v>0.6886</v>
          </cell>
          <cell r="J82" t="str">
            <v>0.6478</v>
          </cell>
          <cell r="K82" t="str">
            <v>0.6464</v>
          </cell>
          <cell r="L82" t="str">
            <v>0.7218</v>
          </cell>
          <cell r="M82" t="str">
            <v>0.6686</v>
          </cell>
          <cell r="N82" t="str">
            <v>0.6756</v>
          </cell>
        </row>
        <row r="83">
          <cell r="A83" t="str">
            <v>113001000321</v>
          </cell>
          <cell r="B83" t="str">
            <v>INSTITUCION EDUCATIVA LUIS C GALAN SARMIENTO - Sede Única</v>
          </cell>
          <cell r="C83" t="str">
            <v>Establecimiento</v>
          </cell>
          <cell r="D83" t="str">
            <v>CARTAGENA DE INDIAS (BOLIVAR)</v>
          </cell>
          <cell r="E83" t="str">
            <v>OFICIAL</v>
          </cell>
          <cell r="F83" t="str">
            <v>B</v>
          </cell>
          <cell r="G83" t="str">
            <v>136</v>
          </cell>
          <cell r="H83" t="str">
            <v>136</v>
          </cell>
          <cell r="I83" t="str">
            <v>0.6712</v>
          </cell>
          <cell r="J83" t="str">
            <v>0.6684</v>
          </cell>
          <cell r="K83" t="str">
            <v>0.6518</v>
          </cell>
          <cell r="L83" t="str">
            <v>0.7226</v>
          </cell>
          <cell r="M83" t="str">
            <v>0.6314</v>
          </cell>
          <cell r="N83" t="str">
            <v>0.6749</v>
          </cell>
        </row>
        <row r="84">
          <cell r="A84" t="str">
            <v>313001005411</v>
          </cell>
          <cell r="B84" t="str">
            <v>COLEGIO FERNANDEZ GUTIERREZ DE PIÑERES - Sede Única</v>
          </cell>
          <cell r="C84" t="str">
            <v>Establecimiento</v>
          </cell>
          <cell r="D84" t="str">
            <v>CARTAGENA DE INDIAS (BOLIVAR)</v>
          </cell>
          <cell r="E84" t="str">
            <v>NO OFICIAL</v>
          </cell>
          <cell r="F84" t="str">
            <v>B</v>
          </cell>
          <cell r="G84" t="str">
            <v>74</v>
          </cell>
          <cell r="H84" t="str">
            <v>63</v>
          </cell>
          <cell r="I84" t="str">
            <v>0.664</v>
          </cell>
          <cell r="J84" t="str">
            <v>0.65</v>
          </cell>
          <cell r="K84" t="str">
            <v>0.6463</v>
          </cell>
          <cell r="L84" t="str">
            <v>0.7038</v>
          </cell>
          <cell r="M84" t="str">
            <v>0.7542</v>
          </cell>
          <cell r="N84" t="str">
            <v>0.6728</v>
          </cell>
        </row>
        <row r="85">
          <cell r="A85" t="str">
            <v>113001012508</v>
          </cell>
          <cell r="B85" t="str">
            <v>ESCUELA NORMAL SUPERIOR DE CARTAGENA DE INDIAS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B</v>
          </cell>
          <cell r="G85" t="str">
            <v>351</v>
          </cell>
          <cell r="H85" t="str">
            <v>345</v>
          </cell>
          <cell r="I85" t="str">
            <v>0.6631</v>
          </cell>
          <cell r="J85" t="str">
            <v>0.6504</v>
          </cell>
          <cell r="K85" t="str">
            <v>0.6599</v>
          </cell>
          <cell r="L85" t="str">
            <v>0.7198</v>
          </cell>
          <cell r="M85" t="str">
            <v>0.6669</v>
          </cell>
          <cell r="N85" t="str">
            <v>0.6728</v>
          </cell>
        </row>
        <row r="86">
          <cell r="A86" t="str">
            <v>313001001181</v>
          </cell>
          <cell r="B86" t="str">
            <v>COL. NTRA. SRA. DE LA CONSOLATA - Sede Única</v>
          </cell>
          <cell r="C86" t="str">
            <v>Establecimiento</v>
          </cell>
          <cell r="D86" t="str">
            <v>CARTAGENA DE INDIAS (BOLIVAR)</v>
          </cell>
          <cell r="E86" t="str">
            <v>OFICIAL</v>
          </cell>
          <cell r="F86" t="str">
            <v>B</v>
          </cell>
          <cell r="G86" t="str">
            <v>442</v>
          </cell>
          <cell r="H86" t="str">
            <v>433</v>
          </cell>
          <cell r="I86" t="str">
            <v>0.6924</v>
          </cell>
          <cell r="J86" t="str">
            <v>0.6461</v>
          </cell>
          <cell r="K86" t="str">
            <v>0.6285</v>
          </cell>
          <cell r="L86" t="str">
            <v>0.7196</v>
          </cell>
          <cell r="M86" t="str">
            <v>0.669</v>
          </cell>
          <cell r="N86" t="str">
            <v>0.6715</v>
          </cell>
        </row>
        <row r="87">
          <cell r="A87" t="str">
            <v>313001008518</v>
          </cell>
          <cell r="B87" t="str">
            <v>INST. DE ENSEÑANZA MADDOX (ANTES INST. AGAZZI)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171</v>
          </cell>
          <cell r="H87" t="str">
            <v>164</v>
          </cell>
          <cell r="I87" t="str">
            <v>0.659</v>
          </cell>
          <cell r="J87" t="str">
            <v>0.6515</v>
          </cell>
          <cell r="K87" t="str">
            <v>0.6491</v>
          </cell>
          <cell r="L87" t="str">
            <v>0.7222</v>
          </cell>
          <cell r="M87" t="str">
            <v>0.6404</v>
          </cell>
          <cell r="N87" t="str">
            <v>0.6682</v>
          </cell>
        </row>
        <row r="88">
          <cell r="A88" t="str">
            <v>313001029981</v>
          </cell>
          <cell r="B88" t="str">
            <v>COLEGIO JOSÉ MARÍA GARCÍA TOLEDO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66</v>
          </cell>
          <cell r="H88" t="str">
            <v>65</v>
          </cell>
          <cell r="I88" t="str">
            <v>0.672</v>
          </cell>
          <cell r="J88" t="str">
            <v>0.6398</v>
          </cell>
          <cell r="K88" t="str">
            <v>0.6364</v>
          </cell>
          <cell r="L88" t="str">
            <v>0.7154</v>
          </cell>
          <cell r="M88" t="str">
            <v>0.6552</v>
          </cell>
          <cell r="N88" t="str">
            <v>0.6651</v>
          </cell>
        </row>
        <row r="89">
          <cell r="A89" t="str">
            <v>113001008268</v>
          </cell>
          <cell r="B89" t="str">
            <v>INSTITUCION EDUCATIVA MARIA CANO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82</v>
          </cell>
          <cell r="H89" t="str">
            <v>77</v>
          </cell>
          <cell r="I89" t="str">
            <v>0.6874</v>
          </cell>
          <cell r="J89" t="str">
            <v>0.6393</v>
          </cell>
          <cell r="K89" t="str">
            <v>0.6359</v>
          </cell>
          <cell r="L89" t="str">
            <v>0.7073</v>
          </cell>
          <cell r="M89" t="str">
            <v>0.6364</v>
          </cell>
          <cell r="N89" t="str">
            <v>0.6651</v>
          </cell>
        </row>
        <row r="90">
          <cell r="A90" t="str">
            <v>313001013163</v>
          </cell>
          <cell r="B90" t="str">
            <v>COLEGIO LA ENSEÑANZA - Sede Única</v>
          </cell>
          <cell r="C90" t="str">
            <v>Establecimiento</v>
          </cell>
          <cell r="D90" t="str">
            <v>CARTAGENA DE INDIAS (BOLIVAR)</v>
          </cell>
          <cell r="E90" t="str">
            <v>NO OFICIAL</v>
          </cell>
          <cell r="F90" t="str">
            <v>C</v>
          </cell>
          <cell r="G90" t="str">
            <v>139</v>
          </cell>
          <cell r="H90" t="str">
            <v>129</v>
          </cell>
          <cell r="I90" t="str">
            <v>0.6605</v>
          </cell>
          <cell r="J90" t="str">
            <v>0.636</v>
          </cell>
          <cell r="K90" t="str">
            <v>0.6373</v>
          </cell>
          <cell r="L90" t="str">
            <v>0.7141</v>
          </cell>
          <cell r="M90" t="str">
            <v>0.7016</v>
          </cell>
          <cell r="N90" t="str">
            <v>0.665</v>
          </cell>
        </row>
        <row r="91">
          <cell r="A91" t="str">
            <v>313001007244</v>
          </cell>
          <cell r="B91" t="str">
            <v>INST. JUAN JACOBO ROUSSEAU NO.2 -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36</v>
          </cell>
          <cell r="H91" t="str">
            <v>35</v>
          </cell>
          <cell r="I91" t="str">
            <v>0.6524</v>
          </cell>
          <cell r="J91" t="str">
            <v>0.6531</v>
          </cell>
          <cell r="K91" t="str">
            <v>0.6213</v>
          </cell>
          <cell r="L91" t="str">
            <v>0.7062</v>
          </cell>
          <cell r="M91" t="str">
            <v>0.7242</v>
          </cell>
          <cell r="N91" t="str">
            <v>0.6633</v>
          </cell>
        </row>
        <row r="92">
          <cell r="A92" t="str">
            <v>313001028843</v>
          </cell>
          <cell r="B92" t="str">
            <v>COLEGIO JUAN PABLO II - Sede Única</v>
          </cell>
          <cell r="C92" t="str">
            <v>Establecimiento</v>
          </cell>
          <cell r="D92" t="str">
            <v>CARTAGENA DE INDIAS (BOLIVAR)</v>
          </cell>
          <cell r="E92" t="str">
            <v>NO OFICIAL</v>
          </cell>
          <cell r="F92" t="str">
            <v>C</v>
          </cell>
          <cell r="G92" t="str">
            <v>107</v>
          </cell>
          <cell r="H92" t="str">
            <v>106</v>
          </cell>
          <cell r="I92" t="str">
            <v>0.6636</v>
          </cell>
          <cell r="J92" t="str">
            <v>0.6377</v>
          </cell>
          <cell r="K92" t="str">
            <v>0.6342</v>
          </cell>
          <cell r="L92" t="str">
            <v>0.6936</v>
          </cell>
          <cell r="M92" t="str">
            <v>0.6747</v>
          </cell>
          <cell r="N92" t="str">
            <v>0.6586</v>
          </cell>
        </row>
        <row r="93">
          <cell r="A93" t="str">
            <v>113001007857</v>
          </cell>
          <cell r="B93" t="str">
            <v>INSTITUCION EDUCATIVA LA LIBERTAD - Sede Única</v>
          </cell>
          <cell r="C93" t="str">
            <v>Establecimiento</v>
          </cell>
          <cell r="D93" t="str">
            <v>CARTAGENA DE INDIAS (BOLIVAR)</v>
          </cell>
          <cell r="E93" t="str">
            <v>OFICIAL</v>
          </cell>
          <cell r="F93" t="str">
            <v>C</v>
          </cell>
          <cell r="G93" t="str">
            <v>209</v>
          </cell>
          <cell r="H93" t="str">
            <v>197</v>
          </cell>
          <cell r="I93" t="str">
            <v>0.6625</v>
          </cell>
          <cell r="J93" t="str">
            <v>0.6584</v>
          </cell>
          <cell r="K93" t="str">
            <v>0.6247</v>
          </cell>
          <cell r="L93" t="str">
            <v>0.691</v>
          </cell>
          <cell r="M93" t="str">
            <v>0.6428</v>
          </cell>
          <cell r="N93" t="str">
            <v>0.6579</v>
          </cell>
        </row>
        <row r="94">
          <cell r="A94" t="str">
            <v>113001012788</v>
          </cell>
          <cell r="B94" t="str">
            <v>INSTITUCION EDUCATIVA CIUDAD DE TUNJA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160</v>
          </cell>
          <cell r="H94" t="str">
            <v>151</v>
          </cell>
          <cell r="I94" t="str">
            <v>0.6929</v>
          </cell>
          <cell r="J94" t="str">
            <v>0.6549</v>
          </cell>
          <cell r="K94" t="str">
            <v>0.6002</v>
          </cell>
          <cell r="L94" t="str">
            <v>0.6811</v>
          </cell>
          <cell r="M94" t="str">
            <v>0.6343</v>
          </cell>
          <cell r="N94" t="str">
            <v>0.6555</v>
          </cell>
        </row>
        <row r="95">
          <cell r="A95" t="str">
            <v>313001800599</v>
          </cell>
          <cell r="B95" t="str">
            <v>INSTITUTO CRISTOCENTRICO DEL CARIBE - Sede Única</v>
          </cell>
          <cell r="C95" t="str">
            <v>Establecimiento</v>
          </cell>
          <cell r="D95" t="str">
            <v>CARTAGENA DE INDIAS (BOLIVAR)</v>
          </cell>
          <cell r="E95" t="str">
            <v>NO OFICIAL</v>
          </cell>
          <cell r="F95" t="str">
            <v>C</v>
          </cell>
          <cell r="G95" t="str">
            <v>28</v>
          </cell>
          <cell r="H95" t="str">
            <v>27</v>
          </cell>
          <cell r="I95" t="str">
            <v>0.6747</v>
          </cell>
          <cell r="J95" t="str">
            <v>0.6096</v>
          </cell>
          <cell r="K95" t="str">
            <v>0.6426</v>
          </cell>
          <cell r="L95" t="str">
            <v>0.6918</v>
          </cell>
          <cell r="M95" t="str">
            <v>0.65</v>
          </cell>
          <cell r="N95" t="str">
            <v>0.6543</v>
          </cell>
        </row>
        <row r="96">
          <cell r="A96" t="str">
            <v>113001000771</v>
          </cell>
          <cell r="B96" t="str">
            <v>INSTITUCION EDUCATIVA CAMILO TORRES DEL POZON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375</v>
          </cell>
          <cell r="H96" t="str">
            <v>363</v>
          </cell>
          <cell r="I96" t="str">
            <v>0.6613</v>
          </cell>
          <cell r="J96" t="str">
            <v>0.6395</v>
          </cell>
          <cell r="K96" t="str">
            <v>0.6205</v>
          </cell>
          <cell r="L96" t="str">
            <v>0.699</v>
          </cell>
          <cell r="M96" t="str">
            <v>0.6276</v>
          </cell>
          <cell r="N96" t="str">
            <v>0.653</v>
          </cell>
        </row>
        <row r="97">
          <cell r="A97" t="str">
            <v>313001027351</v>
          </cell>
          <cell r="B97" t="str">
            <v>COL. SAN  RAFAEL  ARCANGEL - Sede Única</v>
          </cell>
          <cell r="C97" t="str">
            <v>Establecimiento</v>
          </cell>
          <cell r="D97" t="str">
            <v>CARTAGENA DE INDIAS (BOLIVAR)</v>
          </cell>
          <cell r="E97" t="str">
            <v>NO OFICIAL</v>
          </cell>
          <cell r="F97" t="str">
            <v>C</v>
          </cell>
          <cell r="G97" t="str">
            <v>66</v>
          </cell>
          <cell r="H97" t="str">
            <v>63</v>
          </cell>
          <cell r="I97" t="str">
            <v>0.6545</v>
          </cell>
          <cell r="J97" t="str">
            <v>0.6118</v>
          </cell>
          <cell r="K97" t="str">
            <v>0.6296</v>
          </cell>
          <cell r="L97" t="str">
            <v>0.7078</v>
          </cell>
          <cell r="M97" t="str">
            <v>0.6468</v>
          </cell>
          <cell r="N97" t="str">
            <v>0.6506</v>
          </cell>
        </row>
        <row r="98">
          <cell r="A98" t="str">
            <v>313001005551</v>
          </cell>
          <cell r="B98" t="str">
            <v>COL. REAL C/GENA. - Sede Única</v>
          </cell>
          <cell r="C98" t="str">
            <v>Establecimiento</v>
          </cell>
          <cell r="D98" t="str">
            <v>CARTAGENA (BOLIVAR)</v>
          </cell>
          <cell r="E98" t="str">
            <v>NO OFICIAL</v>
          </cell>
          <cell r="F98" t="str">
            <v>C</v>
          </cell>
          <cell r="G98" t="str">
            <v>57</v>
          </cell>
          <cell r="H98" t="str">
            <v>55</v>
          </cell>
          <cell r="I98" t="str">
            <v>0.6596</v>
          </cell>
          <cell r="J98" t="str">
            <v>0.6299</v>
          </cell>
          <cell r="K98" t="str">
            <v>0.6578</v>
          </cell>
          <cell r="L98" t="str">
            <v>0.6561</v>
          </cell>
          <cell r="M98" t="str">
            <v>0.6456</v>
          </cell>
          <cell r="N98" t="str">
            <v>0.6504</v>
          </cell>
        </row>
        <row r="99">
          <cell r="A99" t="str">
            <v>113001000038</v>
          </cell>
          <cell r="B99" t="str">
            <v>COL. GRAN COLOMBIA - Sede Única</v>
          </cell>
          <cell r="C99" t="str">
            <v>Establecimiento</v>
          </cell>
          <cell r="D99" t="str">
            <v>CARTAGENA (BOLIVAR)</v>
          </cell>
          <cell r="E99" t="str">
            <v>NO OFICIAL</v>
          </cell>
          <cell r="F99" t="str">
            <v>C</v>
          </cell>
          <cell r="G99" t="str">
            <v>21</v>
          </cell>
          <cell r="H99" t="str">
            <v>21</v>
          </cell>
          <cell r="I99" t="str">
            <v>0.6428</v>
          </cell>
          <cell r="J99" t="str">
            <v>0.6481</v>
          </cell>
          <cell r="K99" t="str">
            <v>0.6505</v>
          </cell>
          <cell r="L99" t="str">
            <v>0.6341</v>
          </cell>
          <cell r="M99" t="str">
            <v>0.6514</v>
          </cell>
          <cell r="N99" t="str">
            <v>0.6445</v>
          </cell>
        </row>
        <row r="100">
          <cell r="A100" t="str">
            <v>313001003834</v>
          </cell>
          <cell r="B100" t="str">
            <v>LIC. PEDRO DE HEREDIA - MIXTO - Sede Única</v>
          </cell>
          <cell r="C100" t="str">
            <v>Establecimiento</v>
          </cell>
          <cell r="D100" t="str">
            <v>CARTAGENA (BOLIVAR)</v>
          </cell>
          <cell r="E100" t="str">
            <v>NO OFICIAL</v>
          </cell>
          <cell r="F100" t="str">
            <v>C</v>
          </cell>
          <cell r="G100" t="str">
            <v>29</v>
          </cell>
          <cell r="H100" t="str">
            <v>28</v>
          </cell>
          <cell r="I100" t="str">
            <v>0.6618</v>
          </cell>
          <cell r="J100" t="str">
            <v>0.6201</v>
          </cell>
          <cell r="K100" t="str">
            <v>0.6435</v>
          </cell>
          <cell r="L100" t="str">
            <v>0.6479</v>
          </cell>
          <cell r="M100" t="str">
            <v>0.6396</v>
          </cell>
          <cell r="N100" t="str">
            <v>0.643</v>
          </cell>
        </row>
        <row r="101">
          <cell r="A101" t="str">
            <v>113001003274</v>
          </cell>
          <cell r="B101" t="str">
            <v>INSTITUCION EDUCATIVA JOSE MANUEL RODRIGUEZ TORICES - Sede Única</v>
          </cell>
          <cell r="C101" t="str">
            <v>Establecimiento</v>
          </cell>
          <cell r="D101" t="str">
            <v>CARTAGENA DE INDIAS (BOLIVAR)</v>
          </cell>
          <cell r="E101" t="str">
            <v>OFICIAL</v>
          </cell>
          <cell r="F101" t="str">
            <v>C</v>
          </cell>
          <cell r="G101" t="str">
            <v>766</v>
          </cell>
          <cell r="H101" t="str">
            <v>673</v>
          </cell>
          <cell r="I101" t="str">
            <v>0.6542</v>
          </cell>
          <cell r="J101" t="str">
            <v>0.6274</v>
          </cell>
          <cell r="K101" t="str">
            <v>0.5993</v>
          </cell>
          <cell r="L101" t="str">
            <v>0.6883</v>
          </cell>
          <cell r="M101" t="str">
            <v>0.634</v>
          </cell>
          <cell r="N101" t="str">
            <v>0.6417</v>
          </cell>
        </row>
        <row r="102">
          <cell r="A102" t="str">
            <v>313001001211</v>
          </cell>
          <cell r="B102" t="str">
            <v>INST. CARTAGENA. DEL MAR - Sede Única</v>
          </cell>
          <cell r="C102" t="str">
            <v>Establecimiento</v>
          </cell>
          <cell r="D102" t="str">
            <v>CARTAGENA DE INDIAS (BOLIVAR)</v>
          </cell>
          <cell r="E102" t="str">
            <v>NO OFICIAL</v>
          </cell>
          <cell r="F102" t="str">
            <v>C</v>
          </cell>
          <cell r="G102" t="str">
            <v>145</v>
          </cell>
          <cell r="H102" t="str">
            <v>122</v>
          </cell>
          <cell r="I102" t="str">
            <v>0.6436</v>
          </cell>
          <cell r="J102" t="str">
            <v>0.6379</v>
          </cell>
          <cell r="K102" t="str">
            <v>0.6107</v>
          </cell>
          <cell r="L102" t="str">
            <v>0.6673</v>
          </cell>
          <cell r="M102" t="str">
            <v>0.6223</v>
          </cell>
          <cell r="N102" t="str">
            <v>0.6385</v>
          </cell>
        </row>
        <row r="103">
          <cell r="A103" t="str">
            <v>313001009417</v>
          </cell>
          <cell r="B103" t="str">
            <v>LIC. CRISTOBAL COLON - Sede Única</v>
          </cell>
          <cell r="C103" t="str">
            <v>Establecimiento</v>
          </cell>
          <cell r="D103" t="str">
            <v>CARTAGENA (BOLIVAR)</v>
          </cell>
          <cell r="E103" t="str">
            <v>NO OFICIAL</v>
          </cell>
          <cell r="F103" t="str">
            <v>C</v>
          </cell>
          <cell r="G103" t="str">
            <v>17</v>
          </cell>
          <cell r="H103" t="str">
            <v>17</v>
          </cell>
          <cell r="I103" t="str">
            <v>0.6511</v>
          </cell>
          <cell r="J103" t="str">
            <v>0.6342</v>
          </cell>
          <cell r="K103" t="str">
            <v>0.6264</v>
          </cell>
          <cell r="L103" t="str">
            <v>0.6439</v>
          </cell>
          <cell r="M103" t="str">
            <v>0.6308</v>
          </cell>
          <cell r="N103" t="str">
            <v>0.6383</v>
          </cell>
        </row>
        <row r="104">
          <cell r="A104" t="str">
            <v>313001006159</v>
          </cell>
          <cell r="B104" t="str">
            <v>CORPORACION INSTITUTO CARTAGENA - Sede Única</v>
          </cell>
          <cell r="C104" t="str">
            <v>Establecimiento</v>
          </cell>
          <cell r="D104" t="str">
            <v>CARTAGENA (BOLIVAR)</v>
          </cell>
          <cell r="E104" t="str">
            <v>NO OFICIAL</v>
          </cell>
          <cell r="F104" t="str">
            <v>C</v>
          </cell>
          <cell r="G104" t="str">
            <v>63</v>
          </cell>
          <cell r="H104" t="str">
            <v>63</v>
          </cell>
          <cell r="I104" t="str">
            <v>0.6234</v>
          </cell>
          <cell r="J104" t="str">
            <v>0.6184</v>
          </cell>
          <cell r="K104" t="str">
            <v>0.6289</v>
          </cell>
          <cell r="L104" t="str">
            <v>0.6805</v>
          </cell>
          <cell r="M104" t="str">
            <v>0.633</v>
          </cell>
          <cell r="N104" t="str">
            <v>0.6374</v>
          </cell>
        </row>
        <row r="105">
          <cell r="A105" t="str">
            <v>113001001972</v>
          </cell>
          <cell r="B105" t="str">
            <v>COL. SEMINARIO DE C/GENA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500</v>
          </cell>
          <cell r="H105" t="str">
            <v>484</v>
          </cell>
          <cell r="I105" t="str">
            <v>0.6424</v>
          </cell>
          <cell r="J105" t="str">
            <v>0.625</v>
          </cell>
          <cell r="K105" t="str">
            <v>0.6044</v>
          </cell>
          <cell r="L105" t="str">
            <v>0.6783</v>
          </cell>
          <cell r="M105" t="str">
            <v>0.6334</v>
          </cell>
          <cell r="N105" t="str">
            <v>0.6372</v>
          </cell>
        </row>
        <row r="106">
          <cell r="A106" t="str">
            <v>313001009204</v>
          </cell>
          <cell r="B106" t="str">
            <v>INST. INTEGRAL NUEVA COLOMBIA (INST. INF.MI SONRISA) - Sede Única</v>
          </cell>
          <cell r="C106" t="str">
            <v>Establecimiento</v>
          </cell>
          <cell r="D106" t="str">
            <v>CARTAGENA DE INDIAS (BOLIVAR)</v>
          </cell>
          <cell r="E106" t="str">
            <v>NO OFICIAL</v>
          </cell>
          <cell r="F106" t="str">
            <v>C</v>
          </cell>
          <cell r="G106" t="str">
            <v>87</v>
          </cell>
          <cell r="H106" t="str">
            <v>86</v>
          </cell>
          <cell r="I106" t="str">
            <v>0.6359</v>
          </cell>
          <cell r="J106" t="str">
            <v>0.6264</v>
          </cell>
          <cell r="K106" t="str">
            <v>0.6216</v>
          </cell>
          <cell r="L106" t="str">
            <v>0.67</v>
          </cell>
          <cell r="M106" t="str">
            <v>0.6183</v>
          </cell>
          <cell r="N106" t="str">
            <v>0.6369</v>
          </cell>
        </row>
        <row r="107">
          <cell r="A107" t="str">
            <v>113001000437</v>
          </cell>
          <cell r="B107" t="str">
            <v>I.E. REPUBLICA DE ARGENTINA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262</v>
          </cell>
          <cell r="H107" t="str">
            <v>249</v>
          </cell>
          <cell r="I107" t="str">
            <v>0.6472</v>
          </cell>
          <cell r="J107" t="str">
            <v>0.621</v>
          </cell>
          <cell r="K107" t="str">
            <v>0.5959</v>
          </cell>
          <cell r="L107" t="str">
            <v>0.68</v>
          </cell>
          <cell r="M107" t="str">
            <v>0.6399</v>
          </cell>
          <cell r="N107" t="str">
            <v>0.6363</v>
          </cell>
        </row>
        <row r="108">
          <cell r="A108" t="str">
            <v>313001028322</v>
          </cell>
          <cell r="B108" t="str">
            <v>COL. CAMPIÑA REAL - Sede Única</v>
          </cell>
          <cell r="C108" t="str">
            <v>Establecimiento</v>
          </cell>
          <cell r="D108" t="str">
            <v>CARTAGENA (BOLIVAR)</v>
          </cell>
          <cell r="E108" t="str">
            <v>NO OFICIAL</v>
          </cell>
          <cell r="F108" t="str">
            <v>C</v>
          </cell>
          <cell r="G108" t="str">
            <v>56</v>
          </cell>
          <cell r="H108" t="str">
            <v>51</v>
          </cell>
          <cell r="I108" t="str">
            <v>0.622</v>
          </cell>
          <cell r="J108" t="str">
            <v>0.6197</v>
          </cell>
          <cell r="K108" t="str">
            <v>0.6545</v>
          </cell>
          <cell r="L108" t="str">
            <v>0.6414</v>
          </cell>
          <cell r="M108" t="str">
            <v>0.6478</v>
          </cell>
          <cell r="N108" t="str">
            <v>0.6354</v>
          </cell>
        </row>
        <row r="109">
          <cell r="A109" t="str">
            <v>113001000721</v>
          </cell>
          <cell r="B109" t="str">
            <v>INSTITUCION EDUCATIVA LUIS CARLOS LOPEZ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318</v>
          </cell>
          <cell r="H109" t="str">
            <v>313</v>
          </cell>
          <cell r="I109" t="str">
            <v>0.6337</v>
          </cell>
          <cell r="J109" t="str">
            <v>0.6251</v>
          </cell>
          <cell r="K109" t="str">
            <v>0.5944</v>
          </cell>
          <cell r="L109" t="str">
            <v>0.677</v>
          </cell>
          <cell r="M109" t="str">
            <v>0.6693</v>
          </cell>
          <cell r="N109" t="str">
            <v>0.6354</v>
          </cell>
        </row>
        <row r="110">
          <cell r="A110" t="str">
            <v>113001005358</v>
          </cell>
          <cell r="B110" t="str">
            <v>INSTITUCION EDUCATIVA ALBERTO E. FERNANDEZ BAENA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190</v>
          </cell>
          <cell r="H110" t="str">
            <v>176</v>
          </cell>
          <cell r="I110" t="str">
            <v>0.6388</v>
          </cell>
          <cell r="J110" t="str">
            <v>0.6132</v>
          </cell>
          <cell r="K110" t="str">
            <v>0.6048</v>
          </cell>
          <cell r="L110" t="str">
            <v>0.6864</v>
          </cell>
          <cell r="M110" t="str">
            <v>0.623</v>
          </cell>
          <cell r="N110" t="str">
            <v>0.6348</v>
          </cell>
        </row>
        <row r="111">
          <cell r="A111" t="str">
            <v>413001007630</v>
          </cell>
          <cell r="B111" t="str">
            <v>COL. CARIBE REAL - Sede Única</v>
          </cell>
          <cell r="C111" t="str">
            <v>Establecimiento</v>
          </cell>
          <cell r="D111" t="str">
            <v>CARTAGENA (BOLIVAR)</v>
          </cell>
          <cell r="E111" t="str">
            <v>NO OFICIAL</v>
          </cell>
          <cell r="F111" t="str">
            <v>C</v>
          </cell>
          <cell r="G111" t="str">
            <v>99</v>
          </cell>
          <cell r="H111" t="str">
            <v>98</v>
          </cell>
          <cell r="I111" t="str">
            <v>0.6351</v>
          </cell>
          <cell r="J111" t="str">
            <v>0.6179</v>
          </cell>
          <cell r="K111" t="str">
            <v>0.633</v>
          </cell>
          <cell r="L111" t="str">
            <v>0.6435</v>
          </cell>
          <cell r="M111" t="str">
            <v>0.6524</v>
          </cell>
          <cell r="N111" t="str">
            <v>0.6339</v>
          </cell>
        </row>
        <row r="112">
          <cell r="A112" t="str">
            <v>113001004289</v>
          </cell>
          <cell r="B112" t="str">
            <v>INSTITUCION EDUCATIVA SAN LUCAS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387</v>
          </cell>
          <cell r="H112" t="str">
            <v>382</v>
          </cell>
          <cell r="I112" t="str">
            <v>0.6429</v>
          </cell>
          <cell r="J112" t="str">
            <v>0.6209</v>
          </cell>
          <cell r="K112" t="str">
            <v>0.5923</v>
          </cell>
          <cell r="L112" t="str">
            <v>0.6842</v>
          </cell>
          <cell r="M112" t="str">
            <v>0.6106</v>
          </cell>
          <cell r="N112" t="str">
            <v>0.6332</v>
          </cell>
        </row>
        <row r="113">
          <cell r="A113" t="str">
            <v>113001001697</v>
          </cell>
          <cell r="B113" t="str">
            <v>INSTITUCION EDUCATIVA MANUELA BELTRAN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293</v>
          </cell>
          <cell r="H113" t="str">
            <v>276</v>
          </cell>
          <cell r="I113" t="str">
            <v>0.6567</v>
          </cell>
          <cell r="J113" t="str">
            <v>0.6286</v>
          </cell>
          <cell r="K113" t="str">
            <v>0.5846</v>
          </cell>
          <cell r="L113" t="str">
            <v>0.6675</v>
          </cell>
          <cell r="M113" t="str">
            <v>0.6066</v>
          </cell>
          <cell r="N113" t="str">
            <v>0.6322</v>
          </cell>
        </row>
        <row r="114">
          <cell r="A114" t="str">
            <v>113001000852</v>
          </cell>
          <cell r="B114" t="str">
            <v>INSTITUCION EDUCATIVA NUESTRA SRA DEL CARMEN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778</v>
          </cell>
          <cell r="H114" t="str">
            <v>737</v>
          </cell>
          <cell r="I114" t="str">
            <v>0.6349</v>
          </cell>
          <cell r="J114" t="str">
            <v>0.6238</v>
          </cell>
          <cell r="K114" t="str">
            <v>0.5945</v>
          </cell>
          <cell r="L114" t="str">
            <v>0.6792</v>
          </cell>
          <cell r="M114" t="str">
            <v>0.6155</v>
          </cell>
          <cell r="N114" t="str">
            <v>0.6317</v>
          </cell>
        </row>
        <row r="115">
          <cell r="A115" t="str">
            <v>113001002812</v>
          </cell>
          <cell r="B115" t="str">
            <v>INSTITUCION EDUCATIVA MARIA REINA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C</v>
          </cell>
          <cell r="G115" t="str">
            <v>252</v>
          </cell>
          <cell r="H115" t="str">
            <v>243</v>
          </cell>
          <cell r="I115" t="str">
            <v>0.6458</v>
          </cell>
          <cell r="J115" t="str">
            <v>0.6182</v>
          </cell>
          <cell r="K115" t="str">
            <v>0.5914</v>
          </cell>
          <cell r="L115" t="str">
            <v>0.6724</v>
          </cell>
          <cell r="M115" t="str">
            <v>0.607</v>
          </cell>
          <cell r="N115" t="str">
            <v>0.63</v>
          </cell>
        </row>
        <row r="116">
          <cell r="A116" t="str">
            <v>413001013176</v>
          </cell>
          <cell r="B116" t="str">
            <v>FUNDACION EDUCATIVA INSTITUTO ECOLÓGICO BARBACOAS - Sede Única</v>
          </cell>
          <cell r="C116" t="str">
            <v>Establecimiento</v>
          </cell>
          <cell r="D116" t="str">
            <v>CARTAGENA DE INDIAS (BOLIVAR)</v>
          </cell>
          <cell r="E116" t="str">
            <v>NO OFICIAL</v>
          </cell>
          <cell r="F116" t="str">
            <v>C</v>
          </cell>
          <cell r="G116" t="str">
            <v>87</v>
          </cell>
          <cell r="H116" t="str">
            <v>87</v>
          </cell>
          <cell r="I116" t="str">
            <v>0.6533</v>
          </cell>
          <cell r="J116" t="str">
            <v>0.6271</v>
          </cell>
          <cell r="K116" t="str">
            <v>0.5873</v>
          </cell>
          <cell r="L116" t="str">
            <v>0.6538</v>
          </cell>
          <cell r="M116" t="str">
            <v>0.6216</v>
          </cell>
          <cell r="N116" t="str">
            <v>0.6297</v>
          </cell>
        </row>
        <row r="117">
          <cell r="A117" t="str">
            <v>313001008411</v>
          </cell>
          <cell r="B117" t="str">
            <v>INSTITUCION EDUCATIVA FE Y ALEGRIA EL PROGRESO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191</v>
          </cell>
          <cell r="H117" t="str">
            <v>182</v>
          </cell>
          <cell r="I117" t="str">
            <v>0.6465</v>
          </cell>
          <cell r="J117" t="str">
            <v>0.6134</v>
          </cell>
          <cell r="K117" t="str">
            <v>0.5961</v>
          </cell>
          <cell r="L117" t="str">
            <v>0.6728</v>
          </cell>
          <cell r="M117" t="str">
            <v>0.597</v>
          </cell>
          <cell r="N117" t="str">
            <v>0.6295</v>
          </cell>
        </row>
        <row r="118">
          <cell r="A118" t="str">
            <v>113001001336</v>
          </cell>
          <cell r="B118" t="str">
            <v>INSTITUCION EDUCATIVA JOHN F KENNEDY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C</v>
          </cell>
          <cell r="G118" t="str">
            <v>380</v>
          </cell>
          <cell r="H118" t="str">
            <v>350</v>
          </cell>
          <cell r="I118" t="str">
            <v>0.6514</v>
          </cell>
          <cell r="J118" t="str">
            <v>0.6118</v>
          </cell>
          <cell r="K118" t="str">
            <v>0.5848</v>
          </cell>
          <cell r="L118" t="str">
            <v>0.6802</v>
          </cell>
          <cell r="M118" t="str">
            <v>0.5944</v>
          </cell>
          <cell r="N118" t="str">
            <v>0.6292</v>
          </cell>
        </row>
        <row r="119">
          <cell r="A119" t="str">
            <v>313001008381</v>
          </cell>
          <cell r="B119" t="str">
            <v>CENT. DE ENSEÑANZA HIJOS DE BOLIVAR - Sede Única</v>
          </cell>
          <cell r="C119" t="str">
            <v>Establecimiento</v>
          </cell>
          <cell r="D119" t="str">
            <v>CARTAGENA DE INDIAS (BOLIVAR)</v>
          </cell>
          <cell r="E119" t="str">
            <v>NO OFICIAL</v>
          </cell>
          <cell r="F119" t="str">
            <v>C</v>
          </cell>
          <cell r="G119" t="str">
            <v>53</v>
          </cell>
          <cell r="H119" t="str">
            <v>53</v>
          </cell>
          <cell r="I119" t="str">
            <v>0.6316</v>
          </cell>
          <cell r="J119" t="str">
            <v>0.6125</v>
          </cell>
          <cell r="K119" t="str">
            <v>0.6001</v>
          </cell>
          <cell r="L119" t="str">
            <v>0.667</v>
          </cell>
          <cell r="M119" t="str">
            <v>0.6168</v>
          </cell>
          <cell r="N119" t="str">
            <v>0.6269</v>
          </cell>
        </row>
        <row r="120">
          <cell r="A120" t="str">
            <v>113001028483</v>
          </cell>
          <cell r="B120" t="str">
            <v>INSTITUCION EDUCATIVA CASD MANUELA BELTRAN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145</v>
          </cell>
          <cell r="H120" t="str">
            <v>141</v>
          </cell>
          <cell r="I120" t="str">
            <v>0.6498</v>
          </cell>
          <cell r="J120" t="str">
            <v>0.626</v>
          </cell>
          <cell r="K120" t="str">
            <v>0.575</v>
          </cell>
          <cell r="L120" t="str">
            <v>0.6683</v>
          </cell>
          <cell r="M120" t="str">
            <v>0.5865</v>
          </cell>
          <cell r="N120" t="str">
            <v>0.6264</v>
          </cell>
        </row>
        <row r="121">
          <cell r="A121" t="str">
            <v>313001027059</v>
          </cell>
          <cell r="B121" t="str">
            <v>CONC. ESCOLAR BERTHA SUTTNER - Sede Única</v>
          </cell>
          <cell r="C121" t="str">
            <v>Establecimiento</v>
          </cell>
          <cell r="D121" t="str">
            <v>CARTAGENA DE INDIAS (BOLIVAR)</v>
          </cell>
          <cell r="E121" t="str">
            <v>NO OFICIAL</v>
          </cell>
          <cell r="F121" t="str">
            <v>C</v>
          </cell>
          <cell r="G121" t="str">
            <v>154</v>
          </cell>
          <cell r="H121" t="str">
            <v>147</v>
          </cell>
          <cell r="I121" t="str">
            <v>0.6464</v>
          </cell>
          <cell r="J121" t="str">
            <v>0.6305</v>
          </cell>
          <cell r="K121" t="str">
            <v>0.5848</v>
          </cell>
          <cell r="L121" t="str">
            <v>0.6541</v>
          </cell>
          <cell r="M121" t="str">
            <v>0.5795</v>
          </cell>
          <cell r="N121" t="str">
            <v>0.6251</v>
          </cell>
        </row>
        <row r="122">
          <cell r="A122" t="str">
            <v>313001028985</v>
          </cell>
          <cell r="B122" t="str">
            <v>COLEGIO DIOS ES AMOR -SEDE CARTAGENA - Sede Única</v>
          </cell>
          <cell r="C122" t="str">
            <v>Establecimiento</v>
          </cell>
          <cell r="D122" t="str">
            <v>CARTAGENA DE INDIAS (BOLIVAR)</v>
          </cell>
          <cell r="E122" t="str">
            <v>NO OFICIAL</v>
          </cell>
          <cell r="F122" t="str">
            <v>C</v>
          </cell>
          <cell r="G122" t="str">
            <v>123</v>
          </cell>
          <cell r="H122" t="str">
            <v>116</v>
          </cell>
          <cell r="I122" t="str">
            <v>0.6199</v>
          </cell>
          <cell r="J122" t="str">
            <v>0.6046</v>
          </cell>
          <cell r="K122" t="str">
            <v>0.593</v>
          </cell>
          <cell r="L122" t="str">
            <v>0.6835</v>
          </cell>
          <cell r="M122" t="str">
            <v>0.6216</v>
          </cell>
          <cell r="N122" t="str">
            <v>0.625</v>
          </cell>
        </row>
        <row r="123">
          <cell r="A123" t="str">
            <v>113001030093</v>
          </cell>
          <cell r="B123" t="str">
            <v>INSTITUCION EDUCATIVA FUNDACION PIES DESCALZOS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C</v>
          </cell>
          <cell r="G123" t="str">
            <v>129</v>
          </cell>
          <cell r="H123" t="str">
            <v>127</v>
          </cell>
          <cell r="I123" t="str">
            <v>0.6231</v>
          </cell>
          <cell r="J123" t="str">
            <v>0.6065</v>
          </cell>
          <cell r="K123" t="str">
            <v>0.6032</v>
          </cell>
          <cell r="L123" t="str">
            <v>0.6663</v>
          </cell>
          <cell r="M123" t="str">
            <v>0.5985</v>
          </cell>
          <cell r="N123" t="str">
            <v>0.6228</v>
          </cell>
        </row>
        <row r="124">
          <cell r="A124" t="str">
            <v>113001004149</v>
          </cell>
          <cell r="B124" t="str">
            <v>INSTITUCION EDUCATIVA JUAN JOSE NIETO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C</v>
          </cell>
          <cell r="G124" t="str">
            <v>524</v>
          </cell>
          <cell r="H124" t="str">
            <v>465</v>
          </cell>
          <cell r="I124" t="str">
            <v>0.6296</v>
          </cell>
          <cell r="J124" t="str">
            <v>0.6001</v>
          </cell>
          <cell r="K124" t="str">
            <v>0.5883</v>
          </cell>
          <cell r="L124" t="str">
            <v>0.6746</v>
          </cell>
          <cell r="M124" t="str">
            <v>0.6156</v>
          </cell>
          <cell r="N124" t="str">
            <v>0.6225</v>
          </cell>
        </row>
        <row r="125">
          <cell r="A125" t="str">
            <v>113001002413</v>
          </cell>
          <cell r="B125" t="str">
            <v>INSTITUCION EDUCATIVA MADRE LAURA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C</v>
          </cell>
          <cell r="G125" t="str">
            <v>334</v>
          </cell>
          <cell r="H125" t="str">
            <v>326</v>
          </cell>
          <cell r="I125" t="str">
            <v>0.6385</v>
          </cell>
          <cell r="J125" t="str">
            <v>0.6138</v>
          </cell>
          <cell r="K125" t="str">
            <v>0.5664</v>
          </cell>
          <cell r="L125" t="str">
            <v>0.6642</v>
          </cell>
          <cell r="M125" t="str">
            <v>0.6185</v>
          </cell>
          <cell r="N125" t="str">
            <v>0.6206</v>
          </cell>
        </row>
        <row r="126">
          <cell r="A126" t="str">
            <v>113001028469</v>
          </cell>
          <cell r="B126" t="str">
            <v>INSTITUCION EDUCATIVA RAFAEL NU?EZ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D</v>
          </cell>
          <cell r="G126" t="str">
            <v>191</v>
          </cell>
          <cell r="H126" t="str">
            <v>181</v>
          </cell>
          <cell r="I126" t="str">
            <v>0.6268</v>
          </cell>
          <cell r="J126" t="str">
            <v>0.5989</v>
          </cell>
          <cell r="K126" t="str">
            <v>0.5832</v>
          </cell>
          <cell r="L126" t="str">
            <v>0.6808</v>
          </cell>
          <cell r="M126" t="str">
            <v>0.5909</v>
          </cell>
          <cell r="N126" t="str">
            <v>0.62</v>
          </cell>
        </row>
        <row r="127">
          <cell r="A127" t="str">
            <v>113001005374</v>
          </cell>
          <cell r="B127" t="str">
            <v>INSTITUCION EDUCATIVA ANTONIA SANTOS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303</v>
          </cell>
          <cell r="H127" t="str">
            <v>279</v>
          </cell>
          <cell r="I127" t="str">
            <v>0.6316</v>
          </cell>
          <cell r="J127" t="str">
            <v>0.6175</v>
          </cell>
          <cell r="K127" t="str">
            <v>0.5694</v>
          </cell>
          <cell r="L127" t="str">
            <v>0.6553</v>
          </cell>
          <cell r="M127" t="str">
            <v>0.6322</v>
          </cell>
          <cell r="N127" t="str">
            <v>0.6195</v>
          </cell>
        </row>
        <row r="128">
          <cell r="A128" t="str">
            <v>313001013571</v>
          </cell>
          <cell r="B128" t="str">
            <v>CENT. EDUC. Y COMUNITARIO NELSON MANDELA - Sede Única</v>
          </cell>
          <cell r="C128" t="str">
            <v>Establecimiento</v>
          </cell>
          <cell r="D128" t="str">
            <v>CARTAGENA DE INDIAS (BOLIVAR)</v>
          </cell>
          <cell r="E128" t="str">
            <v>NO OFICIAL</v>
          </cell>
          <cell r="F128" t="str">
            <v>D</v>
          </cell>
          <cell r="G128" t="str">
            <v>28</v>
          </cell>
          <cell r="H128" t="str">
            <v>27</v>
          </cell>
          <cell r="I128" t="str">
            <v>0.6788</v>
          </cell>
          <cell r="J128" t="str">
            <v>0.5848</v>
          </cell>
          <cell r="K128" t="str">
            <v>0.5852</v>
          </cell>
          <cell r="L128" t="str">
            <v>0.6396</v>
          </cell>
          <cell r="M128" t="str">
            <v>0.5756</v>
          </cell>
          <cell r="N128" t="str">
            <v>0.6185</v>
          </cell>
        </row>
        <row r="129">
          <cell r="A129" t="str">
            <v>313001007040</v>
          </cell>
          <cell r="B129" t="str">
            <v>COL. MARIA MONTESORRI - Sede Única</v>
          </cell>
          <cell r="C129" t="str">
            <v>Establecimiento</v>
          </cell>
          <cell r="D129" t="str">
            <v>CARTAGENA DE INDIAS (BOLIVAR)</v>
          </cell>
          <cell r="E129" t="str">
            <v>NO OFICIAL</v>
          </cell>
          <cell r="F129" t="str">
            <v>D</v>
          </cell>
          <cell r="G129" t="str">
            <v>75</v>
          </cell>
          <cell r="H129" t="str">
            <v>64</v>
          </cell>
          <cell r="I129" t="str">
            <v>0.6287</v>
          </cell>
          <cell r="J129" t="str">
            <v>0.5992</v>
          </cell>
          <cell r="K129" t="str">
            <v>0.5837</v>
          </cell>
          <cell r="L129" t="str">
            <v>0.66</v>
          </cell>
          <cell r="M129" t="str">
            <v>0.616</v>
          </cell>
          <cell r="N129" t="str">
            <v>0.6178</v>
          </cell>
        </row>
        <row r="130">
          <cell r="A130" t="str">
            <v>313001013538</v>
          </cell>
          <cell r="B130" t="str">
            <v>CORPORACION EDUCATIVA SAN JOSE - Sede Única</v>
          </cell>
          <cell r="C130" t="str">
            <v>Establecimiento</v>
          </cell>
          <cell r="D130" t="str">
            <v>CARTAGENA (BOLIVAR)</v>
          </cell>
          <cell r="E130" t="str">
            <v>NO OFICIAL</v>
          </cell>
          <cell r="F130" t="str">
            <v>D</v>
          </cell>
          <cell r="G130" t="str">
            <v>226</v>
          </cell>
          <cell r="H130" t="str">
            <v>225</v>
          </cell>
          <cell r="I130" t="str">
            <v>0.6085</v>
          </cell>
          <cell r="J130" t="str">
            <v>0.6123</v>
          </cell>
          <cell r="K130" t="str">
            <v>0.618</v>
          </cell>
          <cell r="L130" t="str">
            <v>0.6303</v>
          </cell>
          <cell r="M130" t="str">
            <v>0.6177</v>
          </cell>
          <cell r="N130" t="str">
            <v>0.6173</v>
          </cell>
        </row>
        <row r="131">
          <cell r="A131" t="str">
            <v>113001000241</v>
          </cell>
          <cell r="B131" t="str">
            <v>INSTITUCION EDUCATIVA NUESTRO ESFUERZO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251</v>
          </cell>
          <cell r="H131" t="str">
            <v>235</v>
          </cell>
          <cell r="I131" t="str">
            <v>0.6359</v>
          </cell>
          <cell r="J131" t="str">
            <v>0.6061</v>
          </cell>
          <cell r="K131" t="str">
            <v>0.5719</v>
          </cell>
          <cell r="L131" t="str">
            <v>0.6563</v>
          </cell>
          <cell r="M131" t="str">
            <v>0.5848</v>
          </cell>
          <cell r="N131" t="str">
            <v>0.615</v>
          </cell>
        </row>
        <row r="132">
          <cell r="A132" t="str">
            <v>313001000142</v>
          </cell>
          <cell r="B132" t="str">
            <v>INST. MADRE TERESA DE CALCUTA - Sede Única</v>
          </cell>
          <cell r="C132" t="str">
            <v>Establecimiento</v>
          </cell>
          <cell r="D132" t="str">
            <v>CARTAGENA DE INDIAS (BOLIVAR)</v>
          </cell>
          <cell r="E132" t="str">
            <v>NO OFICIAL</v>
          </cell>
          <cell r="F132" t="str">
            <v>D</v>
          </cell>
          <cell r="G132" t="str">
            <v>82</v>
          </cell>
          <cell r="H132" t="str">
            <v>66</v>
          </cell>
          <cell r="I132" t="str">
            <v>0.6123</v>
          </cell>
          <cell r="J132" t="str">
            <v>0.5974</v>
          </cell>
          <cell r="K132" t="str">
            <v>0.5818</v>
          </cell>
          <cell r="L132" t="str">
            <v>0.6585</v>
          </cell>
          <cell r="M132" t="str">
            <v>0.6082</v>
          </cell>
          <cell r="N132" t="str">
            <v>0.6122</v>
          </cell>
        </row>
        <row r="133">
          <cell r="A133" t="str">
            <v>113001002952</v>
          </cell>
          <cell r="B133" t="str">
            <v>INSTITUCION EDUCATIVA DE TERNERA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199</v>
          </cell>
          <cell r="H133" t="str">
            <v>183</v>
          </cell>
          <cell r="I133" t="str">
            <v>0.6142</v>
          </cell>
          <cell r="J133" t="str">
            <v>0.5883</v>
          </cell>
          <cell r="K133" t="str">
            <v>0.5779</v>
          </cell>
          <cell r="L133" t="str">
            <v>0.6719</v>
          </cell>
          <cell r="M133" t="str">
            <v>0.6007</v>
          </cell>
          <cell r="N133" t="str">
            <v>0.6121</v>
          </cell>
        </row>
        <row r="134">
          <cell r="A134" t="str">
            <v>113001000259</v>
          </cell>
          <cell r="B134" t="str">
            <v>INSTITUCIÓN EDUCATIVA VALORES UNIDOS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185</v>
          </cell>
          <cell r="H134" t="str">
            <v>170</v>
          </cell>
          <cell r="I134" t="str">
            <v>0.5933</v>
          </cell>
          <cell r="J134" t="str">
            <v>0.585</v>
          </cell>
          <cell r="K134" t="str">
            <v>0.6037</v>
          </cell>
          <cell r="L134" t="str">
            <v>0.6668</v>
          </cell>
          <cell r="M134" t="str">
            <v>0.5847</v>
          </cell>
          <cell r="N134" t="str">
            <v>0.6101</v>
          </cell>
        </row>
        <row r="135">
          <cell r="A135" t="str">
            <v>313001008500</v>
          </cell>
          <cell r="B135" t="str">
            <v>CORP. EDUC. JORGE ELIECER GAITAN DE C/GENA - Sede Única</v>
          </cell>
          <cell r="C135" t="str">
            <v>Establecimiento</v>
          </cell>
          <cell r="D135" t="str">
            <v>CARTAGENA DE INDIAS (BOLIVAR)</v>
          </cell>
          <cell r="E135" t="str">
            <v>NO OFICIAL</v>
          </cell>
          <cell r="F135" t="str">
            <v>D</v>
          </cell>
          <cell r="G135" t="str">
            <v>22</v>
          </cell>
          <cell r="H135" t="str">
            <v>22</v>
          </cell>
          <cell r="I135" t="str">
            <v>0.6128</v>
          </cell>
          <cell r="J135" t="str">
            <v>0.6026</v>
          </cell>
          <cell r="K135" t="str">
            <v>0.5688</v>
          </cell>
          <cell r="L135" t="str">
            <v>0.6527</v>
          </cell>
          <cell r="M135" t="str">
            <v>0.6111</v>
          </cell>
          <cell r="N135" t="str">
            <v>0.6094</v>
          </cell>
        </row>
        <row r="136">
          <cell r="A136" t="str">
            <v>213001000245</v>
          </cell>
          <cell r="B136" t="str">
            <v>I.E. TIERRA BAJA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49</v>
          </cell>
          <cell r="H136" t="str">
            <v>48</v>
          </cell>
          <cell r="I136" t="str">
            <v>0.6155</v>
          </cell>
          <cell r="J136" t="str">
            <v>0.5963</v>
          </cell>
          <cell r="K136" t="str">
            <v>0.5807</v>
          </cell>
          <cell r="L136" t="str">
            <v>0.6553</v>
          </cell>
          <cell r="M136" t="str">
            <v>0.5721</v>
          </cell>
          <cell r="N136" t="str">
            <v>0.6089</v>
          </cell>
        </row>
        <row r="137">
          <cell r="A137" t="str">
            <v>113001028927</v>
          </cell>
          <cell r="B137" t="str">
            <v>INSTITUCION EDUCATIVA CIUDADELA 2000 -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313</v>
          </cell>
          <cell r="H137" t="str">
            <v>305</v>
          </cell>
          <cell r="I137" t="str">
            <v>0.6157</v>
          </cell>
          <cell r="J137" t="str">
            <v>0.5933</v>
          </cell>
          <cell r="K137" t="str">
            <v>0.5756</v>
          </cell>
          <cell r="L137" t="str">
            <v>0.6598</v>
          </cell>
          <cell r="M137" t="str">
            <v>0.5718</v>
          </cell>
          <cell r="N137" t="str">
            <v>0.6081</v>
          </cell>
        </row>
        <row r="138">
          <cell r="A138" t="str">
            <v>313001004750</v>
          </cell>
          <cell r="B138" t="str">
            <v>INSTITUCION EDUCATIVA MADRE GABRIELA DE SAN MARTIN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334</v>
          </cell>
          <cell r="H138" t="str">
            <v>323</v>
          </cell>
          <cell r="I138" t="str">
            <v>0.6288</v>
          </cell>
          <cell r="J138" t="str">
            <v>0.5939</v>
          </cell>
          <cell r="K138" t="str">
            <v>0.5606</v>
          </cell>
          <cell r="L138" t="str">
            <v>0.6628</v>
          </cell>
          <cell r="M138" t="str">
            <v>0.5585</v>
          </cell>
          <cell r="N138" t="str">
            <v>0.6074</v>
          </cell>
        </row>
        <row r="139">
          <cell r="A139" t="str">
            <v>113001001581</v>
          </cell>
          <cell r="B139" t="str">
            <v>I.E. DE FREDONIA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145</v>
          </cell>
          <cell r="H139" t="str">
            <v>137</v>
          </cell>
          <cell r="I139" t="str">
            <v>0.6177</v>
          </cell>
          <cell r="J139" t="str">
            <v>0.5958</v>
          </cell>
          <cell r="K139" t="str">
            <v>0.5835</v>
          </cell>
          <cell r="L139" t="str">
            <v>0.6378</v>
          </cell>
          <cell r="M139" t="str">
            <v>0.5554</v>
          </cell>
          <cell r="N139" t="str">
            <v>0.6046</v>
          </cell>
        </row>
        <row r="140">
          <cell r="A140" t="str">
            <v>113001000879</v>
          </cell>
          <cell r="B140" t="str">
            <v>INSTITUCION EDUCATIVA SANTA MARIA - Sede Única</v>
          </cell>
          <cell r="C140" t="str">
            <v>Establecimiento</v>
          </cell>
          <cell r="D140" t="str">
            <v>CARTAGENA DE INDIAS (BOLIVAR)</v>
          </cell>
          <cell r="E140" t="str">
            <v>OFICIAL</v>
          </cell>
          <cell r="F140" t="str">
            <v>D</v>
          </cell>
          <cell r="G140" t="str">
            <v>442</v>
          </cell>
          <cell r="H140" t="str">
            <v>397</v>
          </cell>
          <cell r="I140" t="str">
            <v>0.6047</v>
          </cell>
          <cell r="J140" t="str">
            <v>0.5879</v>
          </cell>
          <cell r="K140" t="str">
            <v>0.5782</v>
          </cell>
          <cell r="L140" t="str">
            <v>0.6548</v>
          </cell>
          <cell r="M140" t="str">
            <v>0.5738</v>
          </cell>
          <cell r="N140" t="str">
            <v>0.6039</v>
          </cell>
        </row>
        <row r="141">
          <cell r="A141" t="str">
            <v>113001009281</v>
          </cell>
          <cell r="B141" t="str">
            <v>I.E. VILLA ESTRELLA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169</v>
          </cell>
          <cell r="H141" t="str">
            <v>151</v>
          </cell>
          <cell r="I141" t="str">
            <v>0.6052</v>
          </cell>
          <cell r="J141" t="str">
            <v>0.5828</v>
          </cell>
          <cell r="K141" t="str">
            <v>0.5755</v>
          </cell>
          <cell r="L141" t="str">
            <v>0.6554</v>
          </cell>
          <cell r="M141" t="str">
            <v>0.5853</v>
          </cell>
          <cell r="N141" t="str">
            <v>0.6032</v>
          </cell>
        </row>
        <row r="142">
          <cell r="A142" t="str">
            <v>313001029116</v>
          </cell>
          <cell r="B142" t="str">
            <v>INSTITUCION EDUC COMUNITARIA LIRIO DE LOS VALLES - Sede Única</v>
          </cell>
          <cell r="C142" t="str">
            <v>Establecimiento</v>
          </cell>
          <cell r="D142" t="str">
            <v>CARTAGENA DE INDIAS (BOLIVAR)</v>
          </cell>
          <cell r="E142" t="str">
            <v>NO OFICIAL</v>
          </cell>
          <cell r="F142" t="str">
            <v>D</v>
          </cell>
          <cell r="G142" t="str">
            <v>17</v>
          </cell>
          <cell r="H142" t="str">
            <v>15</v>
          </cell>
          <cell r="I142" t="str">
            <v>0.6068</v>
          </cell>
          <cell r="J142" t="str">
            <v>0.6065</v>
          </cell>
          <cell r="K142" t="str">
            <v>0.5603</v>
          </cell>
          <cell r="L142" t="str">
            <v>0.6413</v>
          </cell>
          <cell r="M142" t="str">
            <v>0.586</v>
          </cell>
          <cell r="N142" t="str">
            <v>0.6024</v>
          </cell>
        </row>
        <row r="143">
          <cell r="A143" t="str">
            <v>113001020969</v>
          </cell>
          <cell r="B143" t="str">
            <v>INSTITUCION EDUCATIVA FRANCISCO DE PAULA SANTANDER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150</v>
          </cell>
          <cell r="H143" t="str">
            <v>146</v>
          </cell>
          <cell r="I143" t="str">
            <v>0.6198</v>
          </cell>
          <cell r="J143" t="str">
            <v>0.591</v>
          </cell>
          <cell r="K143" t="str">
            <v>0.5482</v>
          </cell>
          <cell r="L143" t="str">
            <v>0.6513</v>
          </cell>
          <cell r="M143" t="str">
            <v>0.5969</v>
          </cell>
          <cell r="N143" t="str">
            <v>0.6021</v>
          </cell>
        </row>
        <row r="144">
          <cell r="A144" t="str">
            <v>313001006281</v>
          </cell>
          <cell r="B144" t="str">
            <v>CORP. COL. AMOR A BOLIVAR - Sede Única</v>
          </cell>
          <cell r="C144" t="str">
            <v>Establecimiento</v>
          </cell>
          <cell r="D144" t="str">
            <v>CARTAGENA DE INDIAS (BOLIVAR)</v>
          </cell>
          <cell r="E144" t="str">
            <v>NO OFICIAL</v>
          </cell>
          <cell r="F144" t="str">
            <v>D</v>
          </cell>
          <cell r="G144" t="str">
            <v>104</v>
          </cell>
          <cell r="H144" t="str">
            <v>85</v>
          </cell>
          <cell r="I144" t="str">
            <v>0.6151</v>
          </cell>
          <cell r="J144" t="str">
            <v>0.571</v>
          </cell>
          <cell r="K144" t="str">
            <v>0.5729</v>
          </cell>
          <cell r="L144" t="str">
            <v>0.6449</v>
          </cell>
          <cell r="M144" t="str">
            <v>0.6076</v>
          </cell>
          <cell r="N144" t="str">
            <v>0.6015</v>
          </cell>
        </row>
        <row r="145">
          <cell r="A145" t="str">
            <v>213001002809</v>
          </cell>
          <cell r="B145" t="str">
            <v>INSTITUCION EDUCATIVA DE BAYUNCA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539</v>
          </cell>
          <cell r="H145" t="str">
            <v>484</v>
          </cell>
          <cell r="I145" t="str">
            <v>0.6346</v>
          </cell>
          <cell r="J145" t="str">
            <v>0.5921</v>
          </cell>
          <cell r="K145" t="str">
            <v>0.5599</v>
          </cell>
          <cell r="L145" t="str">
            <v>0.6303</v>
          </cell>
          <cell r="M145" t="str">
            <v>0.5677</v>
          </cell>
          <cell r="N145" t="str">
            <v>0.6014</v>
          </cell>
        </row>
        <row r="146">
          <cell r="A146" t="str">
            <v>213001030241</v>
          </cell>
          <cell r="B146" t="str">
            <v>INSTITUCION EDUCATIVA DE BAYUNCA - INSTITUCION EDUCATIVA DE BAYUNCA</v>
          </cell>
          <cell r="C146" t="str">
            <v>Sede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170</v>
          </cell>
          <cell r="H146" t="str">
            <v>162</v>
          </cell>
          <cell r="I146" t="str">
            <v>0.63</v>
          </cell>
          <cell r="J146" t="str">
            <v>0.5915</v>
          </cell>
          <cell r="K146" t="str">
            <v>0.5693</v>
          </cell>
          <cell r="L146" t="str">
            <v>0.6321</v>
          </cell>
          <cell r="M146" t="str">
            <v>0.5598</v>
          </cell>
          <cell r="N146" t="str">
            <v>0.6022</v>
          </cell>
        </row>
        <row r="147">
          <cell r="A147" t="str">
            <v>113001004254</v>
          </cell>
          <cell r="B147" t="str">
            <v>INSTITUCION EDUCATIVA FULGENCIO LEQUERICA  VELEZ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237</v>
          </cell>
          <cell r="H147" t="str">
            <v>227</v>
          </cell>
          <cell r="I147" t="str">
            <v>0.612</v>
          </cell>
          <cell r="J147" t="str">
            <v>0.5864</v>
          </cell>
          <cell r="K147" t="str">
            <v>0.5563</v>
          </cell>
          <cell r="L147" t="str">
            <v>0.6458</v>
          </cell>
          <cell r="M147" t="str">
            <v>0.6095</v>
          </cell>
          <cell r="N147" t="str">
            <v>0.6008</v>
          </cell>
        </row>
        <row r="148">
          <cell r="A148" t="str">
            <v>313001009085</v>
          </cell>
          <cell r="B148" t="str">
            <v>CORPORACION EDUCATIVA LICEO CARTAGENA - Sede Única</v>
          </cell>
          <cell r="C148" t="str">
            <v>Establecimiento</v>
          </cell>
          <cell r="D148" t="str">
            <v>CARTAGENA (BOLIVAR)</v>
          </cell>
          <cell r="E148" t="str">
            <v>NO OFICIAL</v>
          </cell>
          <cell r="F148" t="str">
            <v>D</v>
          </cell>
          <cell r="G148" t="str">
            <v>16</v>
          </cell>
          <cell r="H148" t="str">
            <v>15</v>
          </cell>
          <cell r="I148" t="str">
            <v>0.5749</v>
          </cell>
          <cell r="J148" t="str">
            <v>0.611</v>
          </cell>
          <cell r="K148" t="str">
            <v>0.5806</v>
          </cell>
          <cell r="L148" t="str">
            <v>0.6149</v>
          </cell>
          <cell r="M148" t="str">
            <v>0.6198</v>
          </cell>
          <cell r="N148" t="str">
            <v>0.5972</v>
          </cell>
        </row>
        <row r="149">
          <cell r="A149" t="str">
            <v>113001028421</v>
          </cell>
          <cell r="B149" t="str">
            <v>INSTITUCION EDUCATIVA 14 DE FEBRERO - Sede Única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202</v>
          </cell>
          <cell r="H149" t="str">
            <v>197</v>
          </cell>
          <cell r="I149" t="str">
            <v>0.6081</v>
          </cell>
          <cell r="J149" t="str">
            <v>0.5955</v>
          </cell>
          <cell r="K149" t="str">
            <v>0.5567</v>
          </cell>
          <cell r="L149" t="str">
            <v>0.6403</v>
          </cell>
          <cell r="M149" t="str">
            <v>0.5559</v>
          </cell>
          <cell r="N149" t="str">
            <v>0.5967</v>
          </cell>
        </row>
        <row r="150">
          <cell r="A150" t="str">
            <v>113001028919</v>
          </cell>
          <cell r="B150" t="str">
            <v>INSTITUCION EDUCATIVA NUEVO BOSQUE - Sede Única</v>
          </cell>
          <cell r="C150" t="str">
            <v>Establecimiento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395</v>
          </cell>
          <cell r="H150" t="str">
            <v>364</v>
          </cell>
          <cell r="I150" t="str">
            <v>0.5954</v>
          </cell>
          <cell r="J150" t="str">
            <v>0.5736</v>
          </cell>
          <cell r="K150" t="str">
            <v>0.5497</v>
          </cell>
          <cell r="L150" t="str">
            <v>0.6443</v>
          </cell>
          <cell r="M150" t="str">
            <v>0.6015</v>
          </cell>
          <cell r="N150" t="str">
            <v>0.5916</v>
          </cell>
        </row>
        <row r="151">
          <cell r="A151" t="str">
            <v>113001002120</v>
          </cell>
          <cell r="B151" t="str">
            <v>INSTITUCION EDUCATIVA HIJOS DE MARIA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287</v>
          </cell>
          <cell r="H151" t="str">
            <v>270</v>
          </cell>
          <cell r="I151" t="str">
            <v>0.6034</v>
          </cell>
          <cell r="J151" t="str">
            <v>0.5838</v>
          </cell>
          <cell r="K151" t="str">
            <v>0.5496</v>
          </cell>
          <cell r="L151" t="str">
            <v>0.633</v>
          </cell>
          <cell r="M151" t="str">
            <v>0.58</v>
          </cell>
          <cell r="N151" t="str">
            <v>0.5915</v>
          </cell>
        </row>
        <row r="152">
          <cell r="A152" t="str">
            <v>113001030085</v>
          </cell>
          <cell r="B152" t="str">
            <v>INSTITUCION EDUCATIVA MANDELA - Sede Única</v>
          </cell>
          <cell r="C152" t="str">
            <v>Establecimiento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209</v>
          </cell>
          <cell r="H152" t="str">
            <v>194</v>
          </cell>
          <cell r="I152" t="str">
            <v>0.5993</v>
          </cell>
          <cell r="J152" t="str">
            <v>0.5565</v>
          </cell>
          <cell r="K152" t="str">
            <v>0.5538</v>
          </cell>
          <cell r="L152" t="str">
            <v>0.658</v>
          </cell>
          <cell r="M152" t="str">
            <v>0.583</v>
          </cell>
          <cell r="N152" t="str">
            <v>0.5912</v>
          </cell>
        </row>
        <row r="153">
          <cell r="A153" t="str">
            <v>313001006736</v>
          </cell>
          <cell r="B153" t="str">
            <v>ASOCIACION LICEO SAN FERNANDO - Sede Única</v>
          </cell>
          <cell r="C153" t="str">
            <v>Establecimiento</v>
          </cell>
          <cell r="D153" t="str">
            <v>CARTAGENA (BOLIVAR)</v>
          </cell>
          <cell r="E153" t="str">
            <v>NO OFICIAL</v>
          </cell>
          <cell r="F153" t="str">
            <v>D</v>
          </cell>
          <cell r="G153" t="str">
            <v>29</v>
          </cell>
          <cell r="H153" t="str">
            <v>26</v>
          </cell>
          <cell r="I153" t="str">
            <v>0.5805</v>
          </cell>
          <cell r="J153" t="str">
            <v>0.5751</v>
          </cell>
          <cell r="K153" t="str">
            <v>0.5887</v>
          </cell>
          <cell r="L153" t="str">
            <v>0.6067</v>
          </cell>
          <cell r="M153" t="str">
            <v>0.6171</v>
          </cell>
          <cell r="N153" t="str">
            <v>0.59</v>
          </cell>
        </row>
        <row r="154">
          <cell r="A154" t="str">
            <v>313001027075</v>
          </cell>
          <cell r="B154" t="str">
            <v>INSTITUCION EDUCATIVA EL SALVADOR - Sede Única</v>
          </cell>
          <cell r="C154" t="str">
            <v>Establecimiento</v>
          </cell>
          <cell r="D154" t="str">
            <v>CARTAGENA (BOLIVAR)</v>
          </cell>
          <cell r="E154" t="str">
            <v>NO OFICIAL</v>
          </cell>
          <cell r="F154" t="str">
            <v>D</v>
          </cell>
          <cell r="G154" t="str">
            <v>282</v>
          </cell>
          <cell r="H154" t="str">
            <v>245</v>
          </cell>
          <cell r="I154" t="str">
            <v>0.5711</v>
          </cell>
          <cell r="J154" t="str">
            <v>0.5981</v>
          </cell>
          <cell r="K154" t="str">
            <v>0.5751</v>
          </cell>
          <cell r="L154" t="str">
            <v>0.6157</v>
          </cell>
          <cell r="M154" t="str">
            <v>0.5762</v>
          </cell>
          <cell r="N154" t="str">
            <v>0.5889</v>
          </cell>
        </row>
        <row r="155">
          <cell r="A155" t="str">
            <v>313001029396</v>
          </cell>
          <cell r="B155" t="str">
            <v>INSTITUCION EDUCATIVA CLEMENTE MANUEL ZABAL - Sede Única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398</v>
          </cell>
          <cell r="H155" t="str">
            <v>385</v>
          </cell>
          <cell r="I155" t="str">
            <v>0.5863</v>
          </cell>
          <cell r="J155" t="str">
            <v>0.58</v>
          </cell>
          <cell r="K155" t="str">
            <v>0.5508</v>
          </cell>
          <cell r="L155" t="str">
            <v>0.6339</v>
          </cell>
          <cell r="M155" t="str">
            <v>0.5683</v>
          </cell>
          <cell r="N155" t="str">
            <v>0.5863</v>
          </cell>
        </row>
        <row r="156">
          <cell r="A156" t="str">
            <v>313001013996</v>
          </cell>
          <cell r="B156" t="str">
            <v>COL. COMUNITARIO JOSE CARMELO VILLAMIZAR DIAZ - Sede Única</v>
          </cell>
          <cell r="C156" t="str">
            <v>Establecimiento</v>
          </cell>
          <cell r="D156" t="str">
            <v>CARTAGENA (BOLIVAR)</v>
          </cell>
          <cell r="E156" t="str">
            <v>NO OFICIAL</v>
          </cell>
          <cell r="F156" t="str">
            <v>D</v>
          </cell>
          <cell r="G156" t="str">
            <v>12</v>
          </cell>
          <cell r="H156" t="str">
            <v>12</v>
          </cell>
          <cell r="I156" t="str">
            <v>0.623</v>
          </cell>
          <cell r="J156" t="str">
            <v>0.57</v>
          </cell>
          <cell r="K156" t="str">
            <v>0.5742</v>
          </cell>
          <cell r="L156" t="str">
            <v>0.5802</v>
          </cell>
          <cell r="M156" t="str">
            <v>0.5733</v>
          </cell>
          <cell r="N156" t="str">
            <v>0.5858</v>
          </cell>
        </row>
        <row r="157">
          <cell r="A157" t="str">
            <v>113001001727</v>
          </cell>
          <cell r="B157" t="str">
            <v>INSTITUCION EDUCATIVA REPUBLICA DEL LIBANO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277</v>
          </cell>
          <cell r="H157" t="str">
            <v>264</v>
          </cell>
          <cell r="I157" t="str">
            <v>0.5902</v>
          </cell>
          <cell r="J157" t="str">
            <v>0.5664</v>
          </cell>
          <cell r="K157" t="str">
            <v>0.5503</v>
          </cell>
          <cell r="L157" t="str">
            <v>0.6273</v>
          </cell>
          <cell r="M157" t="str">
            <v>0.5682</v>
          </cell>
          <cell r="N157" t="str">
            <v>0.5824</v>
          </cell>
        </row>
        <row r="158">
          <cell r="A158" t="str">
            <v>313001013783</v>
          </cell>
          <cell r="B158" t="str">
            <v>CONC. ESCOLAR BERNARDO FOERGEN - Sede Única</v>
          </cell>
          <cell r="C158" t="str">
            <v>Establecimiento</v>
          </cell>
          <cell r="D158" t="str">
            <v>CARTAGENA DE INDIAS (BOLIVAR)</v>
          </cell>
          <cell r="E158" t="str">
            <v>NO OFICIAL</v>
          </cell>
          <cell r="F158" t="str">
            <v>D</v>
          </cell>
          <cell r="G158" t="str">
            <v>74</v>
          </cell>
          <cell r="H158" t="str">
            <v>62</v>
          </cell>
          <cell r="I158" t="str">
            <v>0.585</v>
          </cell>
          <cell r="J158" t="str">
            <v>0.5903</v>
          </cell>
          <cell r="K158" t="str">
            <v>0.5343</v>
          </cell>
          <cell r="L158" t="str">
            <v>0.6283</v>
          </cell>
          <cell r="M158" t="str">
            <v>0.5483</v>
          </cell>
          <cell r="N158" t="str">
            <v>0.5817</v>
          </cell>
        </row>
        <row r="159">
          <cell r="A159" t="str">
            <v>113001001816</v>
          </cell>
          <cell r="B159" t="str">
            <v>INSTITUCION EDUCATIVA JOSE DE LA VEGA - Sede Única</v>
          </cell>
          <cell r="C159" t="str">
            <v>Establecimiento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546</v>
          </cell>
          <cell r="H159" t="str">
            <v>492</v>
          </cell>
          <cell r="I159" t="str">
            <v>0.6016</v>
          </cell>
          <cell r="J159" t="str">
            <v>0.5518</v>
          </cell>
          <cell r="K159" t="str">
            <v>0.5303</v>
          </cell>
          <cell r="L159" t="str">
            <v>0.629</v>
          </cell>
          <cell r="M159" t="str">
            <v>0.5881</v>
          </cell>
          <cell r="N159" t="str">
            <v>0.579</v>
          </cell>
        </row>
        <row r="160">
          <cell r="A160" t="str">
            <v>113001007199</v>
          </cell>
          <cell r="B160" t="str">
            <v>INSTITUCION EDUCATIVA FE Y ALEGRIA LAS AMERICAS - Sede Única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485</v>
          </cell>
          <cell r="H160" t="str">
            <v>451</v>
          </cell>
          <cell r="I160" t="str">
            <v>0.5876</v>
          </cell>
          <cell r="J160" t="str">
            <v>0.5632</v>
          </cell>
          <cell r="K160" t="str">
            <v>0.5398</v>
          </cell>
          <cell r="L160" t="str">
            <v>0.6248</v>
          </cell>
          <cell r="M160" t="str">
            <v>0.5782</v>
          </cell>
          <cell r="N160" t="str">
            <v>0.5788</v>
          </cell>
        </row>
        <row r="161">
          <cell r="A161" t="str">
            <v>113001001450</v>
          </cell>
          <cell r="B161" t="str">
            <v>INSTITUCION ETNOEDUCATIVA PEDRO ROMERO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169</v>
          </cell>
          <cell r="H161" t="str">
            <v>159</v>
          </cell>
          <cell r="I161" t="str">
            <v>0.5881</v>
          </cell>
          <cell r="J161" t="str">
            <v>0.5628</v>
          </cell>
          <cell r="K161" t="str">
            <v>0.5406</v>
          </cell>
          <cell r="L161" t="str">
            <v>0.6256</v>
          </cell>
          <cell r="M161" t="str">
            <v>0.5734</v>
          </cell>
          <cell r="N161" t="str">
            <v>0.5788</v>
          </cell>
        </row>
        <row r="162">
          <cell r="A162" t="str">
            <v>313001028098</v>
          </cell>
          <cell r="B162" t="str">
            <v>INSTITUCION EDUCATIVA LOS ANGELES - Sede Única</v>
          </cell>
          <cell r="C162" t="str">
            <v>Establecimiento</v>
          </cell>
          <cell r="D162" t="str">
            <v>CARTAGENA DE INDIAS (BOLIVAR)</v>
          </cell>
          <cell r="E162" t="str">
            <v>NO OFICIAL</v>
          </cell>
          <cell r="F162" t="str">
            <v>D</v>
          </cell>
          <cell r="G162" t="str">
            <v>37</v>
          </cell>
          <cell r="H162" t="str">
            <v>32</v>
          </cell>
          <cell r="I162" t="str">
            <v>0.5918</v>
          </cell>
          <cell r="J162" t="str">
            <v>0.5439</v>
          </cell>
          <cell r="K162" t="str">
            <v>0.5539</v>
          </cell>
          <cell r="L162" t="str">
            <v>0.6182</v>
          </cell>
          <cell r="M162" t="str">
            <v>0.5979</v>
          </cell>
          <cell r="N162" t="str">
            <v>0.5786</v>
          </cell>
        </row>
        <row r="163">
          <cell r="A163" t="str">
            <v>113001012427</v>
          </cell>
          <cell r="B163" t="str">
            <v>INSTITUCION EDUCATIVA MANUELA VERGARA DE CURI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201</v>
          </cell>
          <cell r="H163" t="str">
            <v>172</v>
          </cell>
          <cell r="I163" t="str">
            <v>0.5856</v>
          </cell>
          <cell r="J163" t="str">
            <v>0.5772</v>
          </cell>
          <cell r="K163" t="str">
            <v>0.534</v>
          </cell>
          <cell r="L163" t="str">
            <v>0.6291</v>
          </cell>
          <cell r="M163" t="str">
            <v>0.5434</v>
          </cell>
          <cell r="N163" t="str">
            <v>0.5786</v>
          </cell>
        </row>
        <row r="164">
          <cell r="A164" t="str">
            <v>113001008284</v>
          </cell>
          <cell r="B164" t="str">
            <v>INSTITUCION EDUCATIVA SAN FELIPE NERI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161</v>
          </cell>
          <cell r="H164" t="str">
            <v>136</v>
          </cell>
          <cell r="I164" t="str">
            <v>0.5924</v>
          </cell>
          <cell r="J164" t="str">
            <v>0.5706</v>
          </cell>
          <cell r="K164" t="str">
            <v>0.5276</v>
          </cell>
          <cell r="L164" t="str">
            <v>0.6172</v>
          </cell>
          <cell r="M164" t="str">
            <v>0.5973</v>
          </cell>
          <cell r="N164" t="str">
            <v>0.5785</v>
          </cell>
        </row>
        <row r="165">
          <cell r="A165" t="str">
            <v>213001007231</v>
          </cell>
          <cell r="B165" t="str">
            <v>INSTITUCION EDUCATIVA SAN FRANCISCO DE ASIS - Sede Única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547</v>
          </cell>
          <cell r="H165" t="str">
            <v>520</v>
          </cell>
          <cell r="I165" t="str">
            <v>0.5911</v>
          </cell>
          <cell r="J165" t="str">
            <v>0.5644</v>
          </cell>
          <cell r="K165" t="str">
            <v>0.5344</v>
          </cell>
          <cell r="L165" t="str">
            <v>0.6218</v>
          </cell>
          <cell r="M165" t="str">
            <v>0.5814</v>
          </cell>
          <cell r="N165" t="str">
            <v>0.5782</v>
          </cell>
        </row>
        <row r="166">
          <cell r="A166" t="str">
            <v>113001030212</v>
          </cell>
          <cell r="B166" t="str">
            <v>INSTITUCION EDUCATIVA BICENTENARIO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254</v>
          </cell>
          <cell r="H166" t="str">
            <v>251</v>
          </cell>
          <cell r="I166" t="str">
            <v>0.5819</v>
          </cell>
          <cell r="J166" t="str">
            <v>0.5585</v>
          </cell>
          <cell r="K166" t="str">
            <v>0.5412</v>
          </cell>
          <cell r="L166" t="str">
            <v>0.6318</v>
          </cell>
          <cell r="M166" t="str">
            <v>0.5541</v>
          </cell>
          <cell r="N166" t="str">
            <v>0.5765</v>
          </cell>
        </row>
        <row r="167">
          <cell r="A167" t="str">
            <v>213001007797</v>
          </cell>
          <cell r="B167" t="str">
            <v>INSTITUCION EDUCATIVA SAN JUAN DE DAMASCO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213</v>
          </cell>
          <cell r="H167" t="str">
            <v>201</v>
          </cell>
          <cell r="I167" t="str">
            <v>0.5813</v>
          </cell>
          <cell r="J167" t="str">
            <v>0.5623</v>
          </cell>
          <cell r="K167" t="str">
            <v>0.5412</v>
          </cell>
          <cell r="L167" t="str">
            <v>0.6176</v>
          </cell>
          <cell r="M167" t="str">
            <v>0.5795</v>
          </cell>
          <cell r="N167" t="str">
            <v>0.5759</v>
          </cell>
        </row>
        <row r="168">
          <cell r="A168" t="str">
            <v>213001007533</v>
          </cell>
          <cell r="B168" t="str">
            <v>INSTITUCION EDUCATIVA NUEVA ESPERANZA ARROYO GRANDE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98</v>
          </cell>
          <cell r="H168" t="str">
            <v>98</v>
          </cell>
          <cell r="I168" t="str">
            <v>0.5792</v>
          </cell>
          <cell r="J168" t="str">
            <v>0.5558</v>
          </cell>
          <cell r="K168" t="str">
            <v>0.5501</v>
          </cell>
          <cell r="L168" t="str">
            <v>0.6283</v>
          </cell>
          <cell r="M168" t="str">
            <v>0.5443</v>
          </cell>
          <cell r="N168" t="str">
            <v>0.5757</v>
          </cell>
        </row>
        <row r="169">
          <cell r="A169" t="str">
            <v>313001012868</v>
          </cell>
          <cell r="B169" t="str">
            <v>CORPORACION TECNICA INSTITUTO ROCHY - Sede Única</v>
          </cell>
          <cell r="C169" t="str">
            <v>Establecimiento</v>
          </cell>
          <cell r="D169" t="str">
            <v>CARTAGENA DE INDIAS (BOLIVAR)</v>
          </cell>
          <cell r="E169" t="str">
            <v>NO OFICIAL</v>
          </cell>
          <cell r="F169" t="str">
            <v>D</v>
          </cell>
          <cell r="G169" t="str">
            <v>65</v>
          </cell>
          <cell r="H169" t="str">
            <v>63</v>
          </cell>
          <cell r="I169" t="str">
            <v>0.5915</v>
          </cell>
          <cell r="J169" t="str">
            <v>0.5594</v>
          </cell>
          <cell r="K169" t="str">
            <v>0.526</v>
          </cell>
          <cell r="L169" t="str">
            <v>0.615</v>
          </cell>
          <cell r="M169" t="str">
            <v>0.5939</v>
          </cell>
          <cell r="N169" t="str">
            <v>0.5746</v>
          </cell>
        </row>
        <row r="170">
          <cell r="A170" t="str">
            <v>113001029095</v>
          </cell>
          <cell r="B170" t="str">
            <v>INSTITUCION EDUCATIVA FOCO ROJO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260</v>
          </cell>
          <cell r="H170" t="str">
            <v>242</v>
          </cell>
          <cell r="I170" t="str">
            <v>0.5768</v>
          </cell>
          <cell r="J170" t="str">
            <v>0.5594</v>
          </cell>
          <cell r="K170" t="str">
            <v>0.5383</v>
          </cell>
          <cell r="L170" t="str">
            <v>0.6195</v>
          </cell>
          <cell r="M170" t="str">
            <v>0.5626</v>
          </cell>
          <cell r="N170" t="str">
            <v>0.5727</v>
          </cell>
        </row>
        <row r="171">
          <cell r="A171" t="str">
            <v>113001029851</v>
          </cell>
          <cell r="B171" t="str">
            <v>INSTITUCION EDUCATIVA JORGE ARTEL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191</v>
          </cell>
          <cell r="H171" t="str">
            <v>184</v>
          </cell>
          <cell r="I171" t="str">
            <v>0.5858</v>
          </cell>
          <cell r="J171" t="str">
            <v>0.5649</v>
          </cell>
          <cell r="K171" t="str">
            <v>0.5277</v>
          </cell>
          <cell r="L171" t="str">
            <v>0.6117</v>
          </cell>
          <cell r="M171" t="str">
            <v>0.5586</v>
          </cell>
          <cell r="N171" t="str">
            <v>0.5714</v>
          </cell>
        </row>
        <row r="172">
          <cell r="A172" t="str">
            <v>313001012744</v>
          </cell>
          <cell r="B172" t="str">
            <v>INSTITUTO  SKINNER II   (ANT.-JARD. INF. SKINNER II) - Sede Única</v>
          </cell>
          <cell r="C172" t="str">
            <v>Establecimiento</v>
          </cell>
          <cell r="D172" t="str">
            <v>CARTAGENA DE INDIAS (BOLIVAR)</v>
          </cell>
          <cell r="E172" t="str">
            <v>NO OFICIAL</v>
          </cell>
          <cell r="F172" t="str">
            <v>D</v>
          </cell>
          <cell r="G172" t="str">
            <v>107</v>
          </cell>
          <cell r="H172" t="str">
            <v>105</v>
          </cell>
          <cell r="I172" t="str">
            <v>0.5668</v>
          </cell>
          <cell r="J172" t="str">
            <v>0.5639</v>
          </cell>
          <cell r="K172" t="str">
            <v>0.5351</v>
          </cell>
          <cell r="L172" t="str">
            <v>0.6156</v>
          </cell>
          <cell r="M172" t="str">
            <v>0.5537</v>
          </cell>
          <cell r="N172" t="str">
            <v>0.5691</v>
          </cell>
        </row>
        <row r="173">
          <cell r="A173" t="str">
            <v>413001004703</v>
          </cell>
          <cell r="B173" t="str">
            <v>INSTITUCION EDUCATIVA DE LA BOQUILLA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340</v>
          </cell>
          <cell r="H173" t="str">
            <v>321</v>
          </cell>
          <cell r="I173" t="str">
            <v>0.5615</v>
          </cell>
          <cell r="J173" t="str">
            <v>0.5486</v>
          </cell>
          <cell r="K173" t="str">
            <v>0.5337</v>
          </cell>
          <cell r="L173" t="str">
            <v>0.6248</v>
          </cell>
          <cell r="M173" t="str">
            <v>0.5873</v>
          </cell>
          <cell r="N173" t="str">
            <v>0.5687</v>
          </cell>
        </row>
        <row r="174">
          <cell r="A174" t="str">
            <v>213001009056</v>
          </cell>
          <cell r="B174" t="str">
            <v>I.E. NUESTRA SEÑORA DEL BUEN AIRE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159</v>
          </cell>
          <cell r="H174" t="str">
            <v>157</v>
          </cell>
          <cell r="I174" t="str">
            <v>0.5842</v>
          </cell>
          <cell r="J174" t="str">
            <v>0.5565</v>
          </cell>
          <cell r="K174" t="str">
            <v>0.522</v>
          </cell>
          <cell r="L174" t="str">
            <v>0.5991</v>
          </cell>
          <cell r="M174" t="str">
            <v>0.5384</v>
          </cell>
          <cell r="N174" t="str">
            <v>0.5634</v>
          </cell>
        </row>
        <row r="175">
          <cell r="A175" t="str">
            <v>313001005225</v>
          </cell>
          <cell r="B175" t="str">
            <v>INSTITUCION EDUCATIVA JOSE MARIA CORDOBA DE PASACABALLOS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97</v>
          </cell>
          <cell r="H175" t="str">
            <v>91</v>
          </cell>
          <cell r="I175" t="str">
            <v>0.5793</v>
          </cell>
          <cell r="J175" t="str">
            <v>0.5578</v>
          </cell>
          <cell r="K175" t="str">
            <v>0.5303</v>
          </cell>
          <cell r="L175" t="str">
            <v>0.5958</v>
          </cell>
          <cell r="M175" t="str">
            <v>0.5298</v>
          </cell>
          <cell r="N175" t="str">
            <v>0.563</v>
          </cell>
        </row>
        <row r="176">
          <cell r="A176" t="str">
            <v>313001013643</v>
          </cell>
          <cell r="B176" t="str">
            <v>CENTRO EDUCATIVO INTEGRAL EL RODEO - Sede Única</v>
          </cell>
          <cell r="C176" t="str">
            <v>Establecimiento</v>
          </cell>
          <cell r="D176" t="str">
            <v>CARTAGENA DE INDIAS (BOLIVAR)</v>
          </cell>
          <cell r="E176" t="str">
            <v>NO OFICIAL</v>
          </cell>
          <cell r="F176" t="str">
            <v>D</v>
          </cell>
          <cell r="G176" t="str">
            <v>72</v>
          </cell>
          <cell r="H176" t="str">
            <v>69</v>
          </cell>
          <cell r="I176" t="str">
            <v>0.5621</v>
          </cell>
          <cell r="J176" t="str">
            <v>0.5373</v>
          </cell>
          <cell r="K176" t="str">
            <v>0.5399</v>
          </cell>
          <cell r="L176" t="str">
            <v>0.6164</v>
          </cell>
          <cell r="M176" t="str">
            <v>0.5361</v>
          </cell>
          <cell r="N176" t="str">
            <v>0.5618</v>
          </cell>
        </row>
        <row r="177">
          <cell r="A177" t="str">
            <v>113001800263</v>
          </cell>
          <cell r="B177" t="str">
            <v>INSTITUCION EDUCATIVA EL SALVADOR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710</v>
          </cell>
          <cell r="H177" t="str">
            <v>638</v>
          </cell>
          <cell r="I177" t="str">
            <v>0.5669</v>
          </cell>
          <cell r="J177" t="str">
            <v>0.5562</v>
          </cell>
          <cell r="K177" t="str">
            <v>0.5154</v>
          </cell>
          <cell r="L177" t="str">
            <v>0.6142</v>
          </cell>
          <cell r="M177" t="str">
            <v>0.5433</v>
          </cell>
          <cell r="N177" t="str">
            <v>0.5616</v>
          </cell>
        </row>
        <row r="178">
          <cell r="A178" t="str">
            <v>113001800263</v>
          </cell>
          <cell r="B178" t="str">
            <v>INSTITUCION EDUCATIVA EL SALVADOR - INSTITUCION EDUCATIVA EL SALVADOR - SEDE PRINCIPAL</v>
          </cell>
          <cell r="C178" t="str">
            <v>Sede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210</v>
          </cell>
          <cell r="H178" t="str">
            <v>195</v>
          </cell>
          <cell r="I178" t="str">
            <v>0.559</v>
          </cell>
          <cell r="J178" t="str">
            <v>0.5474</v>
          </cell>
          <cell r="K178" t="str">
            <v>0.5077</v>
          </cell>
          <cell r="L178" t="str">
            <v>0.611</v>
          </cell>
          <cell r="M178" t="str">
            <v>0.5247</v>
          </cell>
          <cell r="N178" t="str">
            <v>0.5538</v>
          </cell>
        </row>
        <row r="179">
          <cell r="A179" t="str">
            <v>113001800328</v>
          </cell>
          <cell r="B179" t="str">
            <v>INSTITUCION EDUCATIVA EL SALVADOR - SEDE SAN JOSE</v>
          </cell>
          <cell r="C179" t="str">
            <v>Sede</v>
          </cell>
          <cell r="D179" t="str">
            <v>CARTAGENA DE INDIAS (BOLIVAR)</v>
          </cell>
          <cell r="E179" t="str">
            <v>OFICIAL</v>
          </cell>
          <cell r="F179" t="str">
            <v>C</v>
          </cell>
          <cell r="G179" t="str">
            <v>246</v>
          </cell>
          <cell r="H179" t="str">
            <v>238</v>
          </cell>
          <cell r="I179" t="str">
            <v>0.6392</v>
          </cell>
          <cell r="J179" t="str">
            <v>0.6236</v>
          </cell>
          <cell r="K179" t="str">
            <v>0.5736</v>
          </cell>
          <cell r="L179" t="str">
            <v>0.6675</v>
          </cell>
          <cell r="M179" t="str">
            <v>0.5971</v>
          </cell>
          <cell r="N179" t="str">
            <v>0.6238</v>
          </cell>
        </row>
        <row r="180">
          <cell r="A180" t="str">
            <v>113001800280</v>
          </cell>
          <cell r="B180" t="str">
            <v>INSTITUCION EDUCATIVA EL SALVADOR - SEDE HENEQUEN</v>
          </cell>
          <cell r="C180" t="str">
            <v>Sede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40</v>
          </cell>
          <cell r="H180" t="str">
            <v>32</v>
          </cell>
          <cell r="I180" t="str">
            <v>0.4774</v>
          </cell>
          <cell r="J180" t="str">
            <v>0.4693</v>
          </cell>
          <cell r="K180" t="str">
            <v>0.4304</v>
          </cell>
          <cell r="L180" t="str">
            <v>0.5352</v>
          </cell>
          <cell r="M180" t="str">
            <v>0.4812</v>
          </cell>
          <cell r="N180" t="str">
            <v>0.4784</v>
          </cell>
        </row>
        <row r="181">
          <cell r="A181" t="str">
            <v>113001800344</v>
          </cell>
          <cell r="B181" t="str">
            <v>INSTITUCION EDUCATIVA EL SALVADOR - SEDE LAS COLINAS</v>
          </cell>
          <cell r="C181" t="str">
            <v>Sede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74</v>
          </cell>
          <cell r="H181" t="str">
            <v>70</v>
          </cell>
          <cell r="I181" t="str">
            <v>0.5331</v>
          </cell>
          <cell r="J181" t="str">
            <v>0.5365</v>
          </cell>
          <cell r="K181" t="str">
            <v>0.4929</v>
          </cell>
          <cell r="L181" t="str">
            <v>0.601</v>
          </cell>
          <cell r="M181" t="str">
            <v>0.5542</v>
          </cell>
          <cell r="N181" t="str">
            <v>0.5419</v>
          </cell>
        </row>
        <row r="182">
          <cell r="A182" t="str">
            <v>113001800301</v>
          </cell>
          <cell r="B182" t="str">
            <v>INSTITUCION EDUCATIVA EL SALVADOR - SEDE LOS ROBLES</v>
          </cell>
          <cell r="C182" t="str">
            <v>Sede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54</v>
          </cell>
          <cell r="H182" t="str">
            <v>44</v>
          </cell>
          <cell r="I182" t="str">
            <v>0.4777</v>
          </cell>
          <cell r="J182" t="str">
            <v>0.4977</v>
          </cell>
          <cell r="K182" t="str">
            <v>0.4592</v>
          </cell>
          <cell r="L182" t="str">
            <v>0.5643</v>
          </cell>
          <cell r="M182" t="str">
            <v>0.4596</v>
          </cell>
          <cell r="N182" t="str">
            <v>0.4967</v>
          </cell>
        </row>
        <row r="183">
          <cell r="A183" t="str">
            <v>113001008276</v>
          </cell>
          <cell r="B183" t="str">
            <v>INSTITUCION EDUCATIVA PLAYAS DE ACAPULCO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153</v>
          </cell>
          <cell r="H183" t="str">
            <v>137</v>
          </cell>
          <cell r="I183" t="str">
            <v>0.5647</v>
          </cell>
          <cell r="J183" t="str">
            <v>0.5473</v>
          </cell>
          <cell r="K183" t="str">
            <v>0.5098</v>
          </cell>
          <cell r="L183" t="str">
            <v>0.621</v>
          </cell>
          <cell r="M183" t="str">
            <v>0.5439</v>
          </cell>
          <cell r="N183" t="str">
            <v>0.5594</v>
          </cell>
        </row>
        <row r="184">
          <cell r="A184" t="str">
            <v>213001009048</v>
          </cell>
          <cell r="B184" t="str">
            <v>INSTITUCION EDUCATIVA TECNICA DE PASACABALLOS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321</v>
          </cell>
          <cell r="H184" t="str">
            <v>296</v>
          </cell>
          <cell r="I184" t="str">
            <v>0.5392</v>
          </cell>
          <cell r="J184" t="str">
            <v>0.5566</v>
          </cell>
          <cell r="K184" t="str">
            <v>0.527</v>
          </cell>
          <cell r="L184" t="str">
            <v>0.6038</v>
          </cell>
          <cell r="M184" t="str">
            <v>0.5835</v>
          </cell>
          <cell r="N184" t="str">
            <v>0.5587</v>
          </cell>
        </row>
        <row r="185">
          <cell r="A185" t="str">
            <v>113001003126</v>
          </cell>
          <cell r="B185" t="str">
            <v>INSTITUCION EDUCATIVA FERNANDO DE LA VEGA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121</v>
          </cell>
          <cell r="H185" t="str">
            <v>111</v>
          </cell>
          <cell r="I185" t="str">
            <v>0.5639</v>
          </cell>
          <cell r="J185" t="str">
            <v>0.5434</v>
          </cell>
          <cell r="K185" t="str">
            <v>0.5116</v>
          </cell>
          <cell r="L185" t="str">
            <v>0.6015</v>
          </cell>
          <cell r="M185" t="str">
            <v>0.5796</v>
          </cell>
          <cell r="N185" t="str">
            <v>0.557</v>
          </cell>
        </row>
        <row r="186">
          <cell r="A186" t="str">
            <v>213001001306</v>
          </cell>
          <cell r="B186" t="str">
            <v>I.E. DE PONTEZUELA - Sede Única</v>
          </cell>
          <cell r="C186" t="str">
            <v>Establecimiento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105</v>
          </cell>
          <cell r="H186" t="str">
            <v>101</v>
          </cell>
          <cell r="I186" t="str">
            <v>0.5597</v>
          </cell>
          <cell r="J186" t="str">
            <v>0.5536</v>
          </cell>
          <cell r="K186" t="str">
            <v>0.5058</v>
          </cell>
          <cell r="L186" t="str">
            <v>0.5885</v>
          </cell>
          <cell r="M186" t="str">
            <v>0.5491</v>
          </cell>
          <cell r="N186" t="str">
            <v>0.5517</v>
          </cell>
        </row>
        <row r="187">
          <cell r="A187" t="str">
            <v>113001001492</v>
          </cell>
          <cell r="B187" t="str">
            <v>INSTITUCION EDUCATIVA LICEO DE BOLIVAR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342</v>
          </cell>
          <cell r="H187" t="str">
            <v>297</v>
          </cell>
          <cell r="I187" t="str">
            <v>0.5596</v>
          </cell>
          <cell r="J187" t="str">
            <v>0.5498</v>
          </cell>
          <cell r="K187" t="str">
            <v>0.4992</v>
          </cell>
          <cell r="L187" t="str">
            <v>0.5913</v>
          </cell>
          <cell r="M187" t="str">
            <v>0.5606</v>
          </cell>
          <cell r="N187" t="str">
            <v>0.5508</v>
          </cell>
        </row>
        <row r="188">
          <cell r="A188" t="str">
            <v>113001000429</v>
          </cell>
          <cell r="B188" t="str">
            <v>INSTITUCION EDUCATIVA SALIM BECHARA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220</v>
          </cell>
          <cell r="H188" t="str">
            <v>185</v>
          </cell>
          <cell r="I188" t="str">
            <v>0.5452</v>
          </cell>
          <cell r="J188" t="str">
            <v>0.5432</v>
          </cell>
          <cell r="K188" t="str">
            <v>0.5083</v>
          </cell>
          <cell r="L188" t="str">
            <v>0.5951</v>
          </cell>
          <cell r="M188" t="str">
            <v>0.544</v>
          </cell>
          <cell r="N188" t="str">
            <v>0.5477</v>
          </cell>
        </row>
        <row r="189">
          <cell r="A189" t="str">
            <v>213001002531</v>
          </cell>
          <cell r="B189" t="str">
            <v>I.E. MANZANILLO DEL MAR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63</v>
          </cell>
          <cell r="H189" t="str">
            <v>53</v>
          </cell>
          <cell r="I189" t="str">
            <v>0.5442</v>
          </cell>
          <cell r="J189" t="str">
            <v>0.5352</v>
          </cell>
          <cell r="K189" t="str">
            <v>0.513</v>
          </cell>
          <cell r="L189" t="str">
            <v>0.5994</v>
          </cell>
          <cell r="M189" t="str">
            <v>0.5203</v>
          </cell>
          <cell r="N189" t="str">
            <v>0.5458</v>
          </cell>
        </row>
        <row r="190">
          <cell r="A190" t="str">
            <v>313001027997</v>
          </cell>
          <cell r="B190" t="str">
            <v>INSTITUTO EDUCATIVO CELESTIN FREINET - Sede Única</v>
          </cell>
          <cell r="C190" t="str">
            <v>Establecimiento</v>
          </cell>
          <cell r="D190" t="str">
            <v>CARTAGENA (BOLIVAR)</v>
          </cell>
          <cell r="E190" t="str">
            <v>NO OFICIAL</v>
          </cell>
          <cell r="F190" t="str">
            <v>D</v>
          </cell>
          <cell r="G190" t="str">
            <v>38</v>
          </cell>
          <cell r="H190" t="str">
            <v>36</v>
          </cell>
          <cell r="I190" t="str">
            <v>0.5187</v>
          </cell>
          <cell r="J190" t="str">
            <v>0.5756</v>
          </cell>
          <cell r="K190" t="str">
            <v>0.5257</v>
          </cell>
          <cell r="L190" t="str">
            <v>0.5491</v>
          </cell>
          <cell r="M190" t="str">
            <v>0.5793</v>
          </cell>
          <cell r="N190" t="str">
            <v>0.5451</v>
          </cell>
        </row>
        <row r="191">
          <cell r="A191" t="str">
            <v>113001800123</v>
          </cell>
          <cell r="B191" t="str">
            <v>INSTITUCION EDUCATIVA GABRIEL GARCIA MARQUEZ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293</v>
          </cell>
          <cell r="H191" t="str">
            <v>269</v>
          </cell>
          <cell r="I191" t="str">
            <v>0.5425</v>
          </cell>
          <cell r="J191" t="str">
            <v>0.5319</v>
          </cell>
          <cell r="K191" t="str">
            <v>0.5026</v>
          </cell>
          <cell r="L191" t="str">
            <v>0.5979</v>
          </cell>
          <cell r="M191" t="str">
            <v>0.533</v>
          </cell>
          <cell r="N191" t="str">
            <v>0.5429</v>
          </cell>
        </row>
        <row r="192">
          <cell r="A192" t="str">
            <v>213001002949</v>
          </cell>
          <cell r="B192" t="str">
            <v>INSTITUCION EDUCATIVA SAN JOSE CA?O DEL ORO - Sede Única</v>
          </cell>
          <cell r="C192" t="str">
            <v>Establecimiento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88</v>
          </cell>
          <cell r="H192" t="str">
            <v>85</v>
          </cell>
          <cell r="I192" t="str">
            <v>0.5539</v>
          </cell>
          <cell r="J192" t="str">
            <v>0.523</v>
          </cell>
          <cell r="K192" t="str">
            <v>0.4898</v>
          </cell>
          <cell r="L192" t="str">
            <v>0.5886</v>
          </cell>
          <cell r="M192" t="str">
            <v>0.5868</v>
          </cell>
          <cell r="N192" t="str">
            <v>0.5425</v>
          </cell>
        </row>
        <row r="193">
          <cell r="A193" t="str">
            <v>113001000160</v>
          </cell>
          <cell r="B193" t="str">
            <v>INSTITUCION EDUCATIVA CORAZON DE MARIA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163</v>
          </cell>
          <cell r="H193" t="str">
            <v>147</v>
          </cell>
          <cell r="I193" t="str">
            <v>0.5407</v>
          </cell>
          <cell r="J193" t="str">
            <v>0.5434</v>
          </cell>
          <cell r="K193" t="str">
            <v>0.495</v>
          </cell>
          <cell r="L193" t="str">
            <v>0.5737</v>
          </cell>
          <cell r="M193" t="str">
            <v>0.5778</v>
          </cell>
          <cell r="N193" t="str">
            <v>0.5413</v>
          </cell>
        </row>
        <row r="194">
          <cell r="A194" t="str">
            <v>113001005544</v>
          </cell>
          <cell r="B194" t="str">
            <v>INSTITUCION EDUCATIVA ANTONIO NARIÑO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197</v>
          </cell>
          <cell r="H194" t="str">
            <v>160</v>
          </cell>
          <cell r="I194" t="str">
            <v>0.5211</v>
          </cell>
          <cell r="J194" t="str">
            <v>0.5266</v>
          </cell>
          <cell r="K194" t="str">
            <v>0.5176</v>
          </cell>
          <cell r="L194" t="str">
            <v>0.5934</v>
          </cell>
          <cell r="M194" t="str">
            <v>0.5465</v>
          </cell>
          <cell r="N194" t="str">
            <v>0.5402</v>
          </cell>
        </row>
        <row r="195">
          <cell r="A195" t="str">
            <v>113001000739</v>
          </cell>
          <cell r="B195" t="str">
            <v>INSTITUCION EDUCATIVA ANA MARIA VELEZ DE TRUJILLO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203</v>
          </cell>
          <cell r="H195" t="str">
            <v>191</v>
          </cell>
          <cell r="I195" t="str">
            <v>0.5528</v>
          </cell>
          <cell r="J195" t="str">
            <v>0.5301</v>
          </cell>
          <cell r="K195" t="str">
            <v>0.486</v>
          </cell>
          <cell r="L195" t="str">
            <v>0.588</v>
          </cell>
          <cell r="M195" t="str">
            <v>0.5446</v>
          </cell>
          <cell r="N195" t="str">
            <v>0.5397</v>
          </cell>
        </row>
        <row r="196">
          <cell r="A196" t="str">
            <v>313001008933</v>
          </cell>
          <cell r="B196" t="str">
            <v>INST. COLOMBO HOLANDES - Sede Única</v>
          </cell>
          <cell r="C196" t="str">
            <v>Establecimiento</v>
          </cell>
          <cell r="D196" t="str">
            <v>CARTAGENA DE INDIAS (BOLIVAR)</v>
          </cell>
          <cell r="E196" t="str">
            <v>NO OFICIAL</v>
          </cell>
          <cell r="F196" t="str">
            <v>D</v>
          </cell>
          <cell r="G196" t="str">
            <v>38</v>
          </cell>
          <cell r="H196" t="str">
            <v>31</v>
          </cell>
          <cell r="I196" t="str">
            <v>0.5532</v>
          </cell>
          <cell r="J196" t="str">
            <v>0.5052</v>
          </cell>
          <cell r="K196" t="str">
            <v>0.497</v>
          </cell>
          <cell r="L196" t="str">
            <v>0.5938</v>
          </cell>
          <cell r="M196" t="str">
            <v>0.5566</v>
          </cell>
          <cell r="N196" t="str">
            <v>0.5388</v>
          </cell>
        </row>
        <row r="197">
          <cell r="A197" t="str">
            <v>113001002138</v>
          </cell>
          <cell r="B197" t="str">
            <v>INSTITUCION EDUCATIVA NUESTRA SRA DEL PERPETUO SOCORRO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259</v>
          </cell>
          <cell r="H197" t="str">
            <v>208</v>
          </cell>
          <cell r="I197" t="str">
            <v>0.5189</v>
          </cell>
          <cell r="J197" t="str">
            <v>0.5111</v>
          </cell>
          <cell r="K197" t="str">
            <v>0.5108</v>
          </cell>
          <cell r="L197" t="str">
            <v>0.5851</v>
          </cell>
          <cell r="M197" t="str">
            <v>0.5426</v>
          </cell>
          <cell r="N197" t="str">
            <v>0.5323</v>
          </cell>
        </row>
        <row r="198">
          <cell r="A198" t="str">
            <v>113001000143</v>
          </cell>
          <cell r="B198" t="str">
            <v>INSTITUCION EDUCATIVA ARROYO DE PIEDRA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144</v>
          </cell>
          <cell r="H198" t="str">
            <v>134</v>
          </cell>
          <cell r="I198" t="str">
            <v>0.544</v>
          </cell>
          <cell r="J198" t="str">
            <v>0.5278</v>
          </cell>
          <cell r="K198" t="str">
            <v>0.4883</v>
          </cell>
          <cell r="L198" t="str">
            <v>0.5723</v>
          </cell>
          <cell r="M198" t="str">
            <v>0.5183</v>
          </cell>
          <cell r="N198" t="str">
            <v>0.5319</v>
          </cell>
        </row>
        <row r="199">
          <cell r="A199" t="str">
            <v>113001000143</v>
          </cell>
          <cell r="B199" t="str">
            <v>INSTITUCION EDUCATIVA ARROYO DE PIEDRA - INSTITUCION EDUCATIVA ARROYO DE PIEDRA</v>
          </cell>
          <cell r="C199" t="str">
            <v>Sede</v>
          </cell>
          <cell r="D199" t="str">
            <v>CARTAGENA DE INDIAS (BOLIVAR)</v>
          </cell>
          <cell r="E199" t="str">
            <v>OFICIAL</v>
          </cell>
          <cell r="F199" t="str">
            <v>D</v>
          </cell>
          <cell r="G199" t="str">
            <v>99</v>
          </cell>
          <cell r="H199" t="str">
            <v>92</v>
          </cell>
          <cell r="I199" t="str">
            <v>0.5363</v>
          </cell>
          <cell r="J199" t="str">
            <v>0.5189</v>
          </cell>
          <cell r="K199" t="str">
            <v>0.4834</v>
          </cell>
          <cell r="L199" t="str">
            <v>0.5644</v>
          </cell>
          <cell r="M199" t="str">
            <v>0.5158</v>
          </cell>
          <cell r="N199" t="str">
            <v>0.525</v>
          </cell>
        </row>
        <row r="200">
          <cell r="A200" t="str">
            <v>213001000083</v>
          </cell>
          <cell r="B200" t="str">
            <v>INSTITUCION EDUCATIVA ARROYO DE PIEDRA - SEDE DE PUNTA CANOA</v>
          </cell>
          <cell r="C200" t="str">
            <v>Sede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45</v>
          </cell>
          <cell r="H200" t="str">
            <v>42</v>
          </cell>
          <cell r="I200" t="str">
            <v>0.5574</v>
          </cell>
          <cell r="J200" t="str">
            <v>0.5468</v>
          </cell>
          <cell r="K200" t="str">
            <v>0.4989</v>
          </cell>
          <cell r="L200" t="str">
            <v>0.5895</v>
          </cell>
          <cell r="M200" t="str">
            <v>0.5237</v>
          </cell>
          <cell r="N200" t="str">
            <v>0.5463</v>
          </cell>
        </row>
        <row r="201">
          <cell r="A201" t="str">
            <v>313001028829</v>
          </cell>
          <cell r="B201" t="str">
            <v>FUNDACION INSTITUCION EDUCATIVA FUNASER - Sede Única</v>
          </cell>
          <cell r="C201" t="str">
            <v>Establecimiento</v>
          </cell>
          <cell r="D201" t="str">
            <v>CARTAGENA DE INDIAS (BOLIVAR)</v>
          </cell>
          <cell r="E201" t="str">
            <v>NO OFICIAL</v>
          </cell>
          <cell r="F201" t="str">
            <v>D</v>
          </cell>
          <cell r="G201" t="str">
            <v>60</v>
          </cell>
          <cell r="H201" t="str">
            <v>48</v>
          </cell>
          <cell r="I201" t="str">
            <v>0.5201</v>
          </cell>
          <cell r="J201" t="str">
            <v>0.5272</v>
          </cell>
          <cell r="K201" t="str">
            <v>0.5045</v>
          </cell>
          <cell r="L201" t="str">
            <v>0.566</v>
          </cell>
          <cell r="M201" t="str">
            <v>0.5174</v>
          </cell>
          <cell r="N201" t="str">
            <v>0.5285</v>
          </cell>
        </row>
        <row r="202">
          <cell r="A202" t="str">
            <v>213001000091</v>
          </cell>
          <cell r="B202" t="str">
            <v>INSTITUCION EDUCATIVA DE ISLA FUERTE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48</v>
          </cell>
          <cell r="H202" t="str">
            <v>48</v>
          </cell>
          <cell r="I202" t="str">
            <v>0.518</v>
          </cell>
          <cell r="J202" t="str">
            <v>0.5376</v>
          </cell>
          <cell r="K202" t="str">
            <v>0.485</v>
          </cell>
          <cell r="L202" t="str">
            <v>0.5624</v>
          </cell>
          <cell r="M202" t="str">
            <v>0.5495</v>
          </cell>
          <cell r="N202" t="str">
            <v>0.5276</v>
          </cell>
        </row>
        <row r="203">
          <cell r="A203" t="str">
            <v>313001013481</v>
          </cell>
          <cell r="B203" t="str">
            <v>CENTRO EDUCATIVO COMUNITARIO LOS ROBLES - Sede Única</v>
          </cell>
          <cell r="C203" t="str">
            <v>Establecimiento</v>
          </cell>
          <cell r="D203" t="str">
            <v>CARTAGENA (BOLIVAR)</v>
          </cell>
          <cell r="E203" t="str">
            <v>NO OFICIAL</v>
          </cell>
          <cell r="F203" t="str">
            <v>D</v>
          </cell>
          <cell r="G203" t="str">
            <v>50</v>
          </cell>
          <cell r="H203" t="str">
            <v>40</v>
          </cell>
          <cell r="I203" t="str">
            <v>0.5242</v>
          </cell>
          <cell r="J203" t="str">
            <v>0.5238</v>
          </cell>
          <cell r="K203" t="str">
            <v>0.5134</v>
          </cell>
          <cell r="L203" t="str">
            <v>0.5225</v>
          </cell>
          <cell r="M203" t="str">
            <v>0.5694</v>
          </cell>
          <cell r="N203" t="str">
            <v>0.5247</v>
          </cell>
        </row>
        <row r="204">
          <cell r="A204" t="str">
            <v>213001000075</v>
          </cell>
          <cell r="B204" t="str">
            <v>INSTITUCION EDUCATIVA PUERTO REY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71</v>
          </cell>
          <cell r="H204" t="str">
            <v>65</v>
          </cell>
          <cell r="I204" t="str">
            <v>0.5266</v>
          </cell>
          <cell r="J204" t="str">
            <v>0.5199</v>
          </cell>
          <cell r="K204" t="str">
            <v>0.4906</v>
          </cell>
          <cell r="L204" t="str">
            <v>0.5691</v>
          </cell>
          <cell r="M204" t="str">
            <v>0.4977</v>
          </cell>
          <cell r="N204" t="str">
            <v>0.5243</v>
          </cell>
        </row>
        <row r="205">
          <cell r="A205" t="str">
            <v>113001006711</v>
          </cell>
          <cell r="B205" t="str">
            <v>INSTITUCION EDUCATIVA OMAIRA SANCHEZ GARZON - Sede Única</v>
          </cell>
          <cell r="C205" t="str">
            <v>Establecimiento</v>
          </cell>
          <cell r="D205" t="str">
            <v>CARTAGENA DE INDIAS (BOLIVAR)</v>
          </cell>
          <cell r="E205" t="str">
            <v>OFICIAL</v>
          </cell>
          <cell r="F205" t="str">
            <v>D</v>
          </cell>
          <cell r="G205" t="str">
            <v>88</v>
          </cell>
          <cell r="H205" t="str">
            <v>80</v>
          </cell>
          <cell r="I205" t="str">
            <v>0.4974</v>
          </cell>
          <cell r="J205" t="str">
            <v>0.5044</v>
          </cell>
          <cell r="K205" t="str">
            <v>0.4844</v>
          </cell>
          <cell r="L205" t="str">
            <v>0.5867</v>
          </cell>
          <cell r="M205" t="str">
            <v>0.5264</v>
          </cell>
          <cell r="N205" t="str">
            <v>0.5189</v>
          </cell>
        </row>
        <row r="206">
          <cell r="A206" t="str">
            <v>213001001942</v>
          </cell>
          <cell r="B206" t="str">
            <v>INSTITUCION EDUCATIVA LUIS FELIPE CABRERA DE BARU - Sede Única</v>
          </cell>
          <cell r="C206" t="str">
            <v>Establecimiento</v>
          </cell>
          <cell r="D206" t="str">
            <v>CARTAGENA DE INDIAS (BOLIVAR)</v>
          </cell>
          <cell r="E206" t="str">
            <v>OFICIAL</v>
          </cell>
          <cell r="F206" t="str">
            <v>D</v>
          </cell>
          <cell r="G206" t="str">
            <v>141</v>
          </cell>
          <cell r="H206" t="str">
            <v>139</v>
          </cell>
          <cell r="I206" t="str">
            <v>0.5234</v>
          </cell>
          <cell r="J206" t="str">
            <v>0.5044</v>
          </cell>
          <cell r="K206" t="str">
            <v>0.4752</v>
          </cell>
          <cell r="L206" t="str">
            <v>0.5462</v>
          </cell>
          <cell r="M206" t="str">
            <v>0.5237</v>
          </cell>
          <cell r="N206" t="str">
            <v>0.5132</v>
          </cell>
        </row>
        <row r="207">
          <cell r="A207" t="str">
            <v>313001000118</v>
          </cell>
          <cell r="B207" t="str">
            <v>INSTITUCION EDUCATIVA NTRA. SRA. LA VICTORIA - Sede Única</v>
          </cell>
          <cell r="C207" t="str">
            <v>Establecimiento</v>
          </cell>
          <cell r="D207" t="str">
            <v>CARTAGENA (BOLIVAR)</v>
          </cell>
          <cell r="E207" t="str">
            <v>OFICIAL</v>
          </cell>
          <cell r="F207" t="str">
            <v>D</v>
          </cell>
          <cell r="G207" t="str">
            <v>63</v>
          </cell>
          <cell r="H207" t="str">
            <v>51</v>
          </cell>
          <cell r="I207" t="str">
            <v>0.5327</v>
          </cell>
          <cell r="J207" t="str">
            <v>0.5205</v>
          </cell>
          <cell r="K207" t="str">
            <v>0.482</v>
          </cell>
          <cell r="L207" t="str">
            <v>0.4942</v>
          </cell>
          <cell r="M207" t="str">
            <v>0.5645</v>
          </cell>
          <cell r="N207" t="str">
            <v>0.5117</v>
          </cell>
        </row>
        <row r="208">
          <cell r="A208" t="str">
            <v>213001001250</v>
          </cell>
          <cell r="B208" t="str">
            <v>INSTITUCION EDUCATIVA DE TIERRA BOMBA - Sede Única</v>
          </cell>
          <cell r="C208" t="str">
            <v>Establecimiento</v>
          </cell>
          <cell r="D208" t="str">
            <v>CARTAGENA DE INDIAS (BOLIVAR)</v>
          </cell>
          <cell r="E208" t="str">
            <v>OFICIAL</v>
          </cell>
          <cell r="F208" t="str">
            <v>D</v>
          </cell>
          <cell r="G208" t="str">
            <v>116</v>
          </cell>
          <cell r="H208" t="str">
            <v>111</v>
          </cell>
          <cell r="I208" t="str">
            <v>0.5093</v>
          </cell>
          <cell r="J208" t="str">
            <v>0.489</v>
          </cell>
          <cell r="K208" t="str">
            <v>0.4689</v>
          </cell>
          <cell r="L208" t="str">
            <v>0.538</v>
          </cell>
          <cell r="M208" t="str">
            <v>0.5302</v>
          </cell>
          <cell r="N208" t="str">
            <v>0.5035</v>
          </cell>
        </row>
        <row r="209">
          <cell r="A209" t="str">
            <v>213001001292</v>
          </cell>
          <cell r="B209" t="str">
            <v>INSTITUCION EDUCATIVA DE SANTA ANA - Sede Única</v>
          </cell>
          <cell r="C209" t="str">
            <v>Establecimiento</v>
          </cell>
          <cell r="D209" t="str">
            <v>CARTAGENA DE INDIAS (BOLIVAR)</v>
          </cell>
          <cell r="E209" t="str">
            <v>OFICIAL</v>
          </cell>
          <cell r="F209" t="str">
            <v>D</v>
          </cell>
          <cell r="G209" t="str">
            <v>129</v>
          </cell>
          <cell r="H209" t="str">
            <v>121</v>
          </cell>
          <cell r="I209" t="str">
            <v>0.5132</v>
          </cell>
          <cell r="J209" t="str">
            <v>0.4947</v>
          </cell>
          <cell r="K209" t="str">
            <v>0.4504</v>
          </cell>
          <cell r="L209" t="str">
            <v>0.5425</v>
          </cell>
          <cell r="M209" t="str">
            <v>0.509</v>
          </cell>
          <cell r="N209" t="str">
            <v>0.5009</v>
          </cell>
        </row>
        <row r="210">
          <cell r="A210" t="str">
            <v>213001007401</v>
          </cell>
          <cell r="B210" t="str">
            <v>INSTITUCION EDUCATIVA SANTA CRUZ DEL ISLOTE - Sede Única</v>
          </cell>
          <cell r="C210" t="str">
            <v>Establecimiento</v>
          </cell>
          <cell r="D210" t="str">
            <v>CARTAGENA DE INDIAS (BOLIVAR)</v>
          </cell>
          <cell r="E210" t="str">
            <v>OFICIAL</v>
          </cell>
          <cell r="F210" t="str">
            <v>D</v>
          </cell>
          <cell r="G210" t="str">
            <v>29</v>
          </cell>
          <cell r="H210" t="str">
            <v>29</v>
          </cell>
          <cell r="I210" t="str">
            <v>0.4768</v>
          </cell>
          <cell r="J210" t="str">
            <v>0.4954</v>
          </cell>
          <cell r="K210" t="str">
            <v>0.4624</v>
          </cell>
          <cell r="L210" t="str">
            <v>0.5052</v>
          </cell>
          <cell r="M210" t="str">
            <v>0.5076</v>
          </cell>
          <cell r="N210" t="str">
            <v>0.4867</v>
          </cell>
        </row>
        <row r="211">
          <cell r="A211" t="str">
            <v>213001001632</v>
          </cell>
          <cell r="B211" t="str">
            <v>INSTITUCION EDUCATIVA DE LETICIA - Sede Única</v>
          </cell>
          <cell r="C211" t="str">
            <v>Establecimiento</v>
          </cell>
          <cell r="D211" t="str">
            <v>CARTAGENA DE INDIAS (BOLIVAR)</v>
          </cell>
          <cell r="E211" t="str">
            <v>OFICIAL</v>
          </cell>
          <cell r="F211" t="str">
            <v>D</v>
          </cell>
          <cell r="G211" t="str">
            <v>52</v>
          </cell>
          <cell r="H211" t="str">
            <v>50</v>
          </cell>
          <cell r="I211" t="str">
            <v>0.4712</v>
          </cell>
          <cell r="J211" t="str">
            <v>0.4778</v>
          </cell>
          <cell r="K211" t="str">
            <v>0.4561</v>
          </cell>
          <cell r="L211" t="str">
            <v>0.54</v>
          </cell>
          <cell r="M211" t="str">
            <v>0.4881</v>
          </cell>
          <cell r="N211" t="str">
            <v>0.4864</v>
          </cell>
        </row>
        <row r="212">
          <cell r="A212" t="str">
            <v>213001001900</v>
          </cell>
          <cell r="B212" t="str">
            <v>INSTITUCION EDUCATIVA DE ARARCA - Sede Única</v>
          </cell>
          <cell r="C212" t="str">
            <v>Establecimiento</v>
          </cell>
          <cell r="D212" t="str">
            <v>CARTAGENA DE INDIAS (BOLIVAR)</v>
          </cell>
          <cell r="E212" t="str">
            <v>OFICIAL</v>
          </cell>
          <cell r="F212" t="str">
            <v>D</v>
          </cell>
          <cell r="G212" t="str">
            <v>49</v>
          </cell>
          <cell r="H212" t="str">
            <v>45</v>
          </cell>
          <cell r="I212" t="str">
            <v>0.4567</v>
          </cell>
          <cell r="J212" t="str">
            <v>0.454</v>
          </cell>
          <cell r="K212" t="str">
            <v>0.4341</v>
          </cell>
          <cell r="L212" t="str">
            <v>0.5145</v>
          </cell>
          <cell r="M212" t="str">
            <v>0.4892</v>
          </cell>
          <cell r="N212" t="str">
            <v>0.4667</v>
          </cell>
        </row>
      </sheetData>
      <sheetData sheetId="2">
        <row r="6">
          <cell r="A6" t="str">
            <v>313836000623</v>
          </cell>
          <cell r="B6" t="str">
            <v>ASPAEN GIMNASIO CARTAGENA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96</v>
          </cell>
          <cell r="H6" t="str">
            <v>96</v>
          </cell>
          <cell r="I6" t="str">
            <v>0.893</v>
          </cell>
          <cell r="J6" t="str">
            <v>0.8862</v>
          </cell>
          <cell r="K6" t="str">
            <v>0.8808</v>
          </cell>
          <cell r="L6" t="str">
            <v>0.8881</v>
          </cell>
          <cell r="M6" t="str">
            <v>0.945</v>
          </cell>
          <cell r="N6" t="str">
            <v>0.8915</v>
          </cell>
        </row>
        <row r="7">
          <cell r="A7" t="str">
            <v>313001008771</v>
          </cell>
          <cell r="B7" t="str">
            <v>COL.  GIMN. MOMPIANO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40</v>
          </cell>
          <cell r="H7" t="str">
            <v>40</v>
          </cell>
          <cell r="I7" t="str">
            <v>0.8856</v>
          </cell>
          <cell r="J7" t="str">
            <v>0.8751</v>
          </cell>
          <cell r="K7" t="str">
            <v>0.8808</v>
          </cell>
          <cell r="L7" t="str">
            <v>0.8748</v>
          </cell>
          <cell r="M7" t="str">
            <v>0.9144</v>
          </cell>
          <cell r="N7" t="str">
            <v>0.8818</v>
          </cell>
        </row>
        <row r="8">
          <cell r="A8" t="str">
            <v>313836000348</v>
          </cell>
          <cell r="B8" t="str">
            <v>ASPAEN GIMNASIO CARTAGENA DE INDIAS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106</v>
          </cell>
          <cell r="H8" t="str">
            <v>102</v>
          </cell>
          <cell r="I8" t="str">
            <v>0.8733</v>
          </cell>
          <cell r="J8" t="str">
            <v>0.8666</v>
          </cell>
          <cell r="K8" t="str">
            <v>0.8623</v>
          </cell>
          <cell r="L8" t="str">
            <v>0.878</v>
          </cell>
          <cell r="M8" t="str">
            <v>0.9459</v>
          </cell>
          <cell r="N8" t="str">
            <v>0.8759</v>
          </cell>
        </row>
        <row r="9">
          <cell r="A9" t="str">
            <v>313001005705</v>
          </cell>
          <cell r="B9" t="str">
            <v>COLEGIO INTERNACIONAL CARTAGENA   (COL INTER SCHOOL CABAÑI)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59</v>
          </cell>
          <cell r="H9" t="str">
            <v>59</v>
          </cell>
          <cell r="I9" t="str">
            <v>0.8784</v>
          </cell>
          <cell r="J9" t="str">
            <v>0.8613</v>
          </cell>
          <cell r="K9" t="str">
            <v>0.8696</v>
          </cell>
          <cell r="L9" t="str">
            <v>0.8649</v>
          </cell>
          <cell r="M9" t="str">
            <v>0.9228</v>
          </cell>
          <cell r="N9" t="str">
            <v>0.8727</v>
          </cell>
        </row>
        <row r="10">
          <cell r="A10" t="str">
            <v>313001007058</v>
          </cell>
          <cell r="B10" t="str">
            <v>CENTRO DE EDUCACION EL RECREO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70</v>
          </cell>
          <cell r="H10" t="str">
            <v>70</v>
          </cell>
          <cell r="I10" t="str">
            <v>0.8883</v>
          </cell>
          <cell r="J10" t="str">
            <v>0.8581</v>
          </cell>
          <cell r="K10" t="str">
            <v>0.8588</v>
          </cell>
          <cell r="L10" t="str">
            <v>0.8761</v>
          </cell>
          <cell r="M10" t="str">
            <v>0.895</v>
          </cell>
          <cell r="N10" t="str">
            <v>0.8722</v>
          </cell>
        </row>
        <row r="11">
          <cell r="A11" t="str">
            <v>313001005748</v>
          </cell>
          <cell r="B11" t="str">
            <v>GIMNASIO ALTAIR DE CARTAGENA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93</v>
          </cell>
          <cell r="H11" t="str">
            <v>92</v>
          </cell>
          <cell r="I11" t="str">
            <v>0.8804</v>
          </cell>
          <cell r="J11" t="str">
            <v>0.8553</v>
          </cell>
          <cell r="K11" t="str">
            <v>0.8561</v>
          </cell>
          <cell r="L11" t="str">
            <v>0.8668</v>
          </cell>
          <cell r="M11" t="str">
            <v>0.9355</v>
          </cell>
          <cell r="N11" t="str">
            <v>0.8701</v>
          </cell>
        </row>
        <row r="12">
          <cell r="A12" t="str">
            <v>313001004768</v>
          </cell>
          <cell r="B12" t="str">
            <v>REDCOL COLEGIO BRITANICO DE CARTAGENA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102</v>
          </cell>
          <cell r="H12" t="str">
            <v>95</v>
          </cell>
          <cell r="I12" t="str">
            <v>0.8727</v>
          </cell>
          <cell r="J12" t="str">
            <v>0.8495</v>
          </cell>
          <cell r="K12" t="str">
            <v>0.8692</v>
          </cell>
          <cell r="L12" t="str">
            <v>0.8672</v>
          </cell>
          <cell r="M12" t="str">
            <v>0.9324</v>
          </cell>
          <cell r="N12" t="str">
            <v>0.8699</v>
          </cell>
        </row>
        <row r="13">
          <cell r="A13" t="str">
            <v>313001012515</v>
          </cell>
          <cell r="B13" t="str">
            <v>CORPORACION EDUCATIVA LA SAGRADA FAMILIA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89</v>
          </cell>
          <cell r="H13" t="str">
            <v>89</v>
          </cell>
          <cell r="I13" t="str">
            <v>0.885</v>
          </cell>
          <cell r="J13" t="str">
            <v>0.8527</v>
          </cell>
          <cell r="K13" t="str">
            <v>0.8589</v>
          </cell>
          <cell r="L13" t="str">
            <v>0.8683</v>
          </cell>
          <cell r="M13" t="str">
            <v>0.8854</v>
          </cell>
          <cell r="N13" t="str">
            <v>0.8677</v>
          </cell>
        </row>
        <row r="14">
          <cell r="A14" t="str">
            <v>313001003931</v>
          </cell>
          <cell r="B14" t="str">
            <v>COLEGIO JORGE WASHINGTON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154</v>
          </cell>
          <cell r="H14" t="str">
            <v>144</v>
          </cell>
          <cell r="I14" t="str">
            <v>0.8722</v>
          </cell>
          <cell r="J14" t="str">
            <v>0.8363</v>
          </cell>
          <cell r="K14" t="str">
            <v>0.8446</v>
          </cell>
          <cell r="L14" t="str">
            <v>0.8589</v>
          </cell>
          <cell r="M14" t="str">
            <v>0.9428</v>
          </cell>
          <cell r="N14" t="str">
            <v>0.8599</v>
          </cell>
        </row>
        <row r="15">
          <cell r="A15" t="str">
            <v>313001013651</v>
          </cell>
          <cell r="B15" t="str">
            <v>COLEGIO INTEGRAL DEL NORTE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71</v>
          </cell>
          <cell r="H15" t="str">
            <v>71</v>
          </cell>
          <cell r="I15" t="str">
            <v>0.8773</v>
          </cell>
          <cell r="J15" t="str">
            <v>0.8416</v>
          </cell>
          <cell r="K15" t="str">
            <v>0.8415</v>
          </cell>
          <cell r="L15" t="str">
            <v>0.8529</v>
          </cell>
          <cell r="M15" t="str">
            <v>0.8574</v>
          </cell>
          <cell r="N15" t="str">
            <v>0.8536</v>
          </cell>
        </row>
        <row r="16">
          <cell r="A16" t="str">
            <v>313001006485</v>
          </cell>
          <cell r="B16" t="str">
            <v>CORPORACION EDUCATIVA COLEGIO ALTER ALTERIS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88</v>
          </cell>
          <cell r="H16" t="str">
            <v>88</v>
          </cell>
          <cell r="I16" t="str">
            <v>0.8458</v>
          </cell>
          <cell r="J16" t="str">
            <v>0.843</v>
          </cell>
          <cell r="K16" t="str">
            <v>0.8475</v>
          </cell>
          <cell r="L16" t="str">
            <v>0.8641</v>
          </cell>
          <cell r="M16" t="str">
            <v>0.8783</v>
          </cell>
          <cell r="N16" t="str">
            <v>0.8523</v>
          </cell>
        </row>
        <row r="17">
          <cell r="A17" t="str">
            <v>313001008429</v>
          </cell>
          <cell r="B17" t="str">
            <v>CENT. DE ENSE?ANZA PRECOZ  NUEVO MUNDO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29</v>
          </cell>
          <cell r="H17" t="str">
            <v>29</v>
          </cell>
          <cell r="I17" t="str">
            <v>0.8624</v>
          </cell>
          <cell r="J17" t="str">
            <v>0.8281</v>
          </cell>
          <cell r="K17" t="str">
            <v>0.8463</v>
          </cell>
          <cell r="L17" t="str">
            <v>0.8527</v>
          </cell>
          <cell r="M17" t="str">
            <v>0.8831</v>
          </cell>
          <cell r="N17" t="str">
            <v>0.8501</v>
          </cell>
        </row>
        <row r="18">
          <cell r="A18" t="str">
            <v>313001005985</v>
          </cell>
          <cell r="B18" t="str">
            <v>COLEGIO LOS ANGELES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53</v>
          </cell>
          <cell r="H18" t="str">
            <v>53</v>
          </cell>
          <cell r="I18" t="str">
            <v>0.8682</v>
          </cell>
          <cell r="J18" t="str">
            <v>0.8311</v>
          </cell>
          <cell r="K18" t="str">
            <v>0.8272</v>
          </cell>
          <cell r="L18" t="str">
            <v>0.8526</v>
          </cell>
          <cell r="M18" t="str">
            <v>0.8564</v>
          </cell>
          <cell r="N18" t="str">
            <v>0.8457</v>
          </cell>
        </row>
        <row r="19">
          <cell r="A19" t="str">
            <v>313001002277</v>
          </cell>
          <cell r="B19" t="str">
            <v>COL.  MONTESSORI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155</v>
          </cell>
          <cell r="H19" t="str">
            <v>153</v>
          </cell>
          <cell r="I19" t="str">
            <v>0.8449</v>
          </cell>
          <cell r="J19" t="str">
            <v>0.8169</v>
          </cell>
          <cell r="K19" t="str">
            <v>0.8405</v>
          </cell>
          <cell r="L19" t="str">
            <v>0.8498</v>
          </cell>
          <cell r="M19" t="str">
            <v>0.9131</v>
          </cell>
          <cell r="N19" t="str">
            <v>0.8438</v>
          </cell>
        </row>
        <row r="20">
          <cell r="A20" t="str">
            <v>313001000916</v>
          </cell>
          <cell r="B20" t="str">
            <v>COL. DE LA ESPERANZA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55</v>
          </cell>
          <cell r="H20" t="str">
            <v>55</v>
          </cell>
          <cell r="I20" t="str">
            <v>0.8335</v>
          </cell>
          <cell r="J20" t="str">
            <v>0.8194</v>
          </cell>
          <cell r="K20" t="str">
            <v>0.8184</v>
          </cell>
          <cell r="L20" t="str">
            <v>0.8343</v>
          </cell>
          <cell r="M20" t="str">
            <v>0.8495</v>
          </cell>
          <cell r="N20" t="str">
            <v>0.8282</v>
          </cell>
        </row>
        <row r="21">
          <cell r="A21" t="str">
            <v>313001000525</v>
          </cell>
          <cell r="B21" t="str">
            <v>COL. MIXTO LA POPA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73</v>
          </cell>
          <cell r="H21" t="str">
            <v>72</v>
          </cell>
          <cell r="I21" t="str">
            <v>0.8342</v>
          </cell>
          <cell r="J21" t="str">
            <v>0.8156</v>
          </cell>
          <cell r="K21" t="str">
            <v>0.7875</v>
          </cell>
          <cell r="L21" t="str">
            <v>0.8293</v>
          </cell>
          <cell r="M21" t="str">
            <v>0.8532</v>
          </cell>
          <cell r="N21" t="str">
            <v>0.8195</v>
          </cell>
        </row>
        <row r="22">
          <cell r="A22" t="str">
            <v>313001003095</v>
          </cell>
          <cell r="B22" t="str">
            <v>CIUDAD ESCOLAR DE COMFENALCO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743</v>
          </cell>
          <cell r="H22" t="str">
            <v>743</v>
          </cell>
          <cell r="I22" t="str">
            <v>0.829</v>
          </cell>
          <cell r="J22" t="str">
            <v>0.8169</v>
          </cell>
          <cell r="K22" t="str">
            <v>0.7959</v>
          </cell>
          <cell r="L22" t="str">
            <v>0.8295</v>
          </cell>
          <cell r="M22" t="str">
            <v>0.7936</v>
          </cell>
          <cell r="N22" t="str">
            <v>0.8159</v>
          </cell>
        </row>
        <row r="23">
          <cell r="A23" t="str">
            <v>313001000541</v>
          </cell>
          <cell r="B23" t="str">
            <v>COL. LA ANUNCIACION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124</v>
          </cell>
          <cell r="H23" t="str">
            <v>124</v>
          </cell>
          <cell r="I23" t="str">
            <v>0.8214</v>
          </cell>
          <cell r="J23" t="str">
            <v>0.7891</v>
          </cell>
          <cell r="K23" t="str">
            <v>0.812</v>
          </cell>
          <cell r="L23" t="str">
            <v>0.8464</v>
          </cell>
          <cell r="M23" t="str">
            <v>0.7987</v>
          </cell>
          <cell r="N23" t="str">
            <v>0.8158</v>
          </cell>
        </row>
        <row r="24">
          <cell r="A24" t="str">
            <v>313001000215</v>
          </cell>
          <cell r="B24" t="str">
            <v>GIMN. NUEVA GRANADA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55</v>
          </cell>
          <cell r="H24" t="str">
            <v>55</v>
          </cell>
          <cell r="I24" t="str">
            <v>0.8227</v>
          </cell>
          <cell r="J24" t="str">
            <v>0.8043</v>
          </cell>
          <cell r="K24" t="str">
            <v>0.7989</v>
          </cell>
          <cell r="L24" t="str">
            <v>0.8271</v>
          </cell>
          <cell r="M24" t="str">
            <v>0.8297</v>
          </cell>
          <cell r="N24" t="str">
            <v>0.8145</v>
          </cell>
        </row>
        <row r="25">
          <cell r="A25" t="str">
            <v>313001029523</v>
          </cell>
          <cell r="B25" t="str">
            <v>GIMN. BILINGÜE ALTAMAR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105</v>
          </cell>
          <cell r="H25" t="str">
            <v>104</v>
          </cell>
          <cell r="I25" t="str">
            <v>0.8059</v>
          </cell>
          <cell r="J25" t="str">
            <v>0.8117</v>
          </cell>
          <cell r="K25" t="str">
            <v>0.8011</v>
          </cell>
          <cell r="L25" t="str">
            <v>0.8162</v>
          </cell>
          <cell r="M25" t="str">
            <v>0.8732</v>
          </cell>
          <cell r="N25" t="str">
            <v>0.8137</v>
          </cell>
        </row>
        <row r="26">
          <cell r="A26" t="str">
            <v>313001000592</v>
          </cell>
          <cell r="B26" t="str">
            <v>GIMN. LUJAN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39</v>
          </cell>
          <cell r="H26" t="str">
            <v>39</v>
          </cell>
          <cell r="I26" t="str">
            <v>0.8323</v>
          </cell>
          <cell r="J26" t="str">
            <v>0.791</v>
          </cell>
          <cell r="K26" t="str">
            <v>0.7915</v>
          </cell>
          <cell r="L26" t="str">
            <v>0.8273</v>
          </cell>
          <cell r="M26" t="str">
            <v>0.8058</v>
          </cell>
          <cell r="N26" t="str">
            <v>0.8102</v>
          </cell>
        </row>
        <row r="27">
          <cell r="A27" t="str">
            <v>313001009328</v>
          </cell>
          <cell r="B27" t="str">
            <v>GIMN. MODERNO DE CARTAGENA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78</v>
          </cell>
          <cell r="H27" t="str">
            <v>78</v>
          </cell>
          <cell r="I27" t="str">
            <v>0.8149</v>
          </cell>
          <cell r="J27" t="str">
            <v>0.7838</v>
          </cell>
          <cell r="K27" t="str">
            <v>0.7949</v>
          </cell>
          <cell r="L27" t="str">
            <v>0.8128</v>
          </cell>
          <cell r="M27" t="str">
            <v>0.8234</v>
          </cell>
          <cell r="N27" t="str">
            <v>0.8032</v>
          </cell>
        </row>
        <row r="28">
          <cell r="A28" t="str">
            <v>313001001068</v>
          </cell>
          <cell r="B28" t="str">
            <v>COL. EUCARISTICO DE SANTA TERESA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114</v>
          </cell>
          <cell r="H28" t="str">
            <v>113</v>
          </cell>
          <cell r="I28" t="str">
            <v>0.8157</v>
          </cell>
          <cell r="J28" t="str">
            <v>0.7757</v>
          </cell>
          <cell r="K28" t="str">
            <v>0.7827</v>
          </cell>
          <cell r="L28" t="str">
            <v>0.8155</v>
          </cell>
          <cell r="M28" t="str">
            <v>0.8442</v>
          </cell>
          <cell r="N28" t="str">
            <v>0.801</v>
          </cell>
        </row>
        <row r="29">
          <cell r="A29" t="str">
            <v>313001000924</v>
          </cell>
          <cell r="B29" t="str">
            <v>COL. SALESIANO SAN PEDRO CLAVER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436</v>
          </cell>
          <cell r="H29" t="str">
            <v>435</v>
          </cell>
          <cell r="I29" t="str">
            <v>0.8064</v>
          </cell>
          <cell r="J29" t="str">
            <v>0.7781</v>
          </cell>
          <cell r="K29" t="str">
            <v>0.7916</v>
          </cell>
          <cell r="L29" t="str">
            <v>0.8139</v>
          </cell>
          <cell r="M29" t="str">
            <v>0.8332</v>
          </cell>
          <cell r="N29" t="str">
            <v>0.8003</v>
          </cell>
        </row>
        <row r="30">
          <cell r="A30" t="str">
            <v>313001029353</v>
          </cell>
          <cell r="B30" t="str">
            <v>CORPORACION BEVERLY HILLS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47</v>
          </cell>
          <cell r="H30" t="str">
            <v>47</v>
          </cell>
          <cell r="I30" t="str">
            <v>0.7999</v>
          </cell>
          <cell r="J30" t="str">
            <v>0.7759</v>
          </cell>
          <cell r="K30" t="str">
            <v>0.7928</v>
          </cell>
          <cell r="L30" t="str">
            <v>0.8199</v>
          </cell>
          <cell r="M30" t="str">
            <v>0.8387</v>
          </cell>
          <cell r="N30" t="str">
            <v>0.8003</v>
          </cell>
        </row>
        <row r="31">
          <cell r="A31" t="str">
            <v>313001000622</v>
          </cell>
          <cell r="B31" t="str">
            <v>COL. DE LA SALLE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298</v>
          </cell>
          <cell r="H31" t="str">
            <v>298</v>
          </cell>
          <cell r="I31" t="str">
            <v>0.8061</v>
          </cell>
          <cell r="J31" t="str">
            <v>0.7797</v>
          </cell>
          <cell r="K31" t="str">
            <v>0.7784</v>
          </cell>
          <cell r="L31" t="str">
            <v>0.8141</v>
          </cell>
          <cell r="M31" t="str">
            <v>0.854</v>
          </cell>
          <cell r="N31" t="str">
            <v>0.7991</v>
          </cell>
        </row>
        <row r="32">
          <cell r="A32" t="str">
            <v>313001012281</v>
          </cell>
          <cell r="B32" t="str">
            <v>COL. SANTO TOMAS DE AQUINO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39</v>
          </cell>
          <cell r="H32" t="str">
            <v>39</v>
          </cell>
          <cell r="I32" t="str">
            <v>0.804</v>
          </cell>
          <cell r="J32" t="str">
            <v>0.7848</v>
          </cell>
          <cell r="K32" t="str">
            <v>0.7741</v>
          </cell>
          <cell r="L32" t="str">
            <v>0.8095</v>
          </cell>
          <cell r="M32" t="str">
            <v>0.8173</v>
          </cell>
          <cell r="N32" t="str">
            <v>0.795</v>
          </cell>
        </row>
        <row r="33">
          <cell r="A33" t="str">
            <v>313001006698</v>
          </cell>
          <cell r="B33" t="str">
            <v>COL. EL DIVINO SALVADOR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67</v>
          </cell>
          <cell r="H33" t="str">
            <v>67</v>
          </cell>
          <cell r="I33" t="str">
            <v>0.8088</v>
          </cell>
          <cell r="J33" t="str">
            <v>0.7716</v>
          </cell>
          <cell r="K33" t="str">
            <v>0.7823</v>
          </cell>
          <cell r="L33" t="str">
            <v>0.8138</v>
          </cell>
          <cell r="M33" t="str">
            <v>0.7839</v>
          </cell>
          <cell r="N33" t="str">
            <v>0.7933</v>
          </cell>
        </row>
        <row r="34">
          <cell r="A34" t="str">
            <v>313001002421</v>
          </cell>
          <cell r="B34" t="str">
            <v>COL. NAVAL DE CRESPO - Sede Única</v>
          </cell>
          <cell r="C34" t="str">
            <v>Establecimiento</v>
          </cell>
          <cell r="D34" t="str">
            <v>CARTAGENA DE INDIAS (BOLIVAR)</v>
          </cell>
          <cell r="E34" t="str">
            <v>OFICIAL</v>
          </cell>
          <cell r="F34" t="str">
            <v>A+</v>
          </cell>
          <cell r="G34" t="str">
            <v>87</v>
          </cell>
          <cell r="H34" t="str">
            <v>87</v>
          </cell>
          <cell r="I34" t="str">
            <v>0.816</v>
          </cell>
          <cell r="J34" t="str">
            <v>0.7859</v>
          </cell>
          <cell r="K34" t="str">
            <v>0.7622</v>
          </cell>
          <cell r="L34" t="str">
            <v>0.7999</v>
          </cell>
          <cell r="M34" t="str">
            <v>0.7636</v>
          </cell>
          <cell r="N34" t="str">
            <v>0.7889</v>
          </cell>
        </row>
        <row r="35">
          <cell r="A35" t="str">
            <v>313001005276</v>
          </cell>
          <cell r="B35" t="str">
            <v>COL. COMFAMILIAR C/GENA.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266</v>
          </cell>
          <cell r="H35" t="str">
            <v>266</v>
          </cell>
          <cell r="I35" t="str">
            <v>0.7922</v>
          </cell>
          <cell r="J35" t="str">
            <v>0.7614</v>
          </cell>
          <cell r="K35" t="str">
            <v>0.7863</v>
          </cell>
          <cell r="L35" t="str">
            <v>0.817</v>
          </cell>
          <cell r="M35" t="str">
            <v>0.7714</v>
          </cell>
          <cell r="N35" t="str">
            <v>0.7878</v>
          </cell>
        </row>
        <row r="36">
          <cell r="A36" t="str">
            <v>313001001050</v>
          </cell>
          <cell r="B36" t="str">
            <v>COL. BIFFI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331</v>
          </cell>
          <cell r="H36" t="str">
            <v>330</v>
          </cell>
          <cell r="I36" t="str">
            <v>0.7855</v>
          </cell>
          <cell r="J36" t="str">
            <v>0.7609</v>
          </cell>
          <cell r="K36" t="str">
            <v>0.7837</v>
          </cell>
          <cell r="L36" t="str">
            <v>0.8147</v>
          </cell>
          <cell r="M36" t="str">
            <v>0.8049</v>
          </cell>
          <cell r="N36" t="str">
            <v>0.7877</v>
          </cell>
        </row>
        <row r="37">
          <cell r="A37" t="str">
            <v>313001028868</v>
          </cell>
          <cell r="B37" t="str">
            <v>COL. BILINGUE DE CARTAGENA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55</v>
          </cell>
          <cell r="H37" t="str">
            <v>55</v>
          </cell>
          <cell r="I37" t="str">
            <v>0.7535</v>
          </cell>
          <cell r="J37" t="str">
            <v>0.7511</v>
          </cell>
          <cell r="K37" t="str">
            <v>0.7689</v>
          </cell>
          <cell r="L37" t="str">
            <v>0.8295</v>
          </cell>
          <cell r="M37" t="str">
            <v>0.8822</v>
          </cell>
          <cell r="N37" t="str">
            <v>0.7839</v>
          </cell>
        </row>
        <row r="38">
          <cell r="A38" t="str">
            <v>313001000240</v>
          </cell>
          <cell r="B38" t="str">
            <v>INST. EDUC. NUEVA AMERICA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99</v>
          </cell>
          <cell r="H38" t="str">
            <v>98</v>
          </cell>
          <cell r="I38" t="str">
            <v>0.7975</v>
          </cell>
          <cell r="J38" t="str">
            <v>0.7825</v>
          </cell>
          <cell r="K38" t="str">
            <v>0.7613</v>
          </cell>
          <cell r="L38" t="str">
            <v>0.7919</v>
          </cell>
          <cell r="M38" t="str">
            <v>0.7889</v>
          </cell>
          <cell r="N38" t="str">
            <v>0.7837</v>
          </cell>
        </row>
        <row r="39">
          <cell r="A39" t="str">
            <v>313001009361</v>
          </cell>
          <cell r="B39" t="str">
            <v>COL. MODELO DE LA COSTA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41</v>
          </cell>
          <cell r="H39" t="str">
            <v>41</v>
          </cell>
          <cell r="I39" t="str">
            <v>0.7784</v>
          </cell>
          <cell r="J39" t="str">
            <v>0.7676</v>
          </cell>
          <cell r="K39" t="str">
            <v>0.784</v>
          </cell>
          <cell r="L39" t="str">
            <v>0.8001</v>
          </cell>
          <cell r="M39" t="str">
            <v>0.7776</v>
          </cell>
          <cell r="N39" t="str">
            <v>0.7822</v>
          </cell>
        </row>
        <row r="40">
          <cell r="A40" t="str">
            <v>313001001190</v>
          </cell>
          <cell r="B40" t="str">
            <v>CORPORACION COLEGIO LATINOAMERICANO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A+</v>
          </cell>
          <cell r="G40" t="str">
            <v>110</v>
          </cell>
          <cell r="H40" t="str">
            <v>110</v>
          </cell>
          <cell r="I40" t="str">
            <v>0.7773</v>
          </cell>
          <cell r="J40" t="str">
            <v>0.764</v>
          </cell>
          <cell r="K40" t="str">
            <v>0.7452</v>
          </cell>
          <cell r="L40" t="str">
            <v>0.8125</v>
          </cell>
          <cell r="M40" t="str">
            <v>0.8071</v>
          </cell>
          <cell r="N40" t="str">
            <v>0.7772</v>
          </cell>
        </row>
        <row r="41">
          <cell r="A41" t="str">
            <v>313001005845</v>
          </cell>
          <cell r="B41" t="str">
            <v>COL PILAR DEL SABER (ANTES JARD. INF. PIOLIN)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A+</v>
          </cell>
          <cell r="G41" t="str">
            <v>41</v>
          </cell>
          <cell r="H41" t="str">
            <v>40</v>
          </cell>
          <cell r="I41" t="str">
            <v>0.7895</v>
          </cell>
          <cell r="J41" t="str">
            <v>0.7557</v>
          </cell>
          <cell r="K41" t="str">
            <v>0.7576</v>
          </cell>
          <cell r="L41" t="str">
            <v>0.8004</v>
          </cell>
          <cell r="M41" t="str">
            <v>0.7755</v>
          </cell>
          <cell r="N41" t="str">
            <v>0.7758</v>
          </cell>
        </row>
        <row r="42">
          <cell r="A42" t="str">
            <v>313001007091</v>
          </cell>
          <cell r="B42" t="str">
            <v>COL. MODERNO DEL NORTE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A+</v>
          </cell>
          <cell r="G42" t="str">
            <v>344</v>
          </cell>
          <cell r="H42" t="str">
            <v>344</v>
          </cell>
          <cell r="I42" t="str">
            <v>0.7738</v>
          </cell>
          <cell r="J42" t="str">
            <v>0.7693</v>
          </cell>
          <cell r="K42" t="str">
            <v>0.7483</v>
          </cell>
          <cell r="L42" t="str">
            <v>0.8014</v>
          </cell>
          <cell r="M42" t="str">
            <v>0.7548</v>
          </cell>
          <cell r="N42" t="str">
            <v>0.7718</v>
          </cell>
        </row>
        <row r="43">
          <cell r="A43" t="str">
            <v>313001001165</v>
          </cell>
          <cell r="B43" t="str">
            <v>COL. EL CARMELO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44</v>
          </cell>
          <cell r="H43" t="str">
            <v>44</v>
          </cell>
          <cell r="I43" t="str">
            <v>0.7691</v>
          </cell>
          <cell r="J43" t="str">
            <v>0.7325</v>
          </cell>
          <cell r="K43" t="str">
            <v>0.7621</v>
          </cell>
          <cell r="L43" t="str">
            <v>0.791</v>
          </cell>
          <cell r="M43" t="str">
            <v>0.8184</v>
          </cell>
          <cell r="N43" t="str">
            <v>0.7679</v>
          </cell>
        </row>
        <row r="44">
          <cell r="A44" t="str">
            <v>313001001076</v>
          </cell>
          <cell r="B44" t="str">
            <v>COL. NTRA. SE?ORA DE LA CANDELARIA - Sede Única</v>
          </cell>
          <cell r="C44" t="str">
            <v>Establecimiento</v>
          </cell>
          <cell r="D44" t="str">
            <v>CARTAGENA DE INDIAS (BOLIVAR)</v>
          </cell>
          <cell r="E44" t="str">
            <v>NO OFICIAL</v>
          </cell>
          <cell r="F44" t="str">
            <v>A</v>
          </cell>
          <cell r="G44" t="str">
            <v>196</v>
          </cell>
          <cell r="H44" t="str">
            <v>196</v>
          </cell>
          <cell r="I44" t="str">
            <v>0.7704</v>
          </cell>
          <cell r="J44" t="str">
            <v>0.7468</v>
          </cell>
          <cell r="K44" t="str">
            <v>0.7383</v>
          </cell>
          <cell r="L44" t="str">
            <v>0.8006</v>
          </cell>
          <cell r="M44" t="str">
            <v>0.7948</v>
          </cell>
          <cell r="N44" t="str">
            <v>0.7664</v>
          </cell>
        </row>
        <row r="45">
          <cell r="A45" t="str">
            <v>313001007872</v>
          </cell>
          <cell r="B45" t="str">
            <v>GIMNASIO CERVANTES DE CARTAGENA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</v>
          </cell>
          <cell r="G45" t="str">
            <v>259</v>
          </cell>
          <cell r="H45" t="str">
            <v>258</v>
          </cell>
          <cell r="I45" t="str">
            <v>0.7411</v>
          </cell>
          <cell r="J45" t="str">
            <v>0.731</v>
          </cell>
          <cell r="K45" t="str">
            <v>0.7519</v>
          </cell>
          <cell r="L45" t="str">
            <v>0.7795</v>
          </cell>
          <cell r="M45" t="str">
            <v>0.7339</v>
          </cell>
          <cell r="N45" t="str">
            <v>0.7496</v>
          </cell>
        </row>
        <row r="46">
          <cell r="A46" t="str">
            <v>313001008399</v>
          </cell>
          <cell r="B46" t="str">
            <v>CENTRO EDUCATIVO LAS PALMERAS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98</v>
          </cell>
          <cell r="H46" t="str">
            <v>98</v>
          </cell>
          <cell r="I46" t="str">
            <v>0.7709</v>
          </cell>
          <cell r="J46" t="str">
            <v>0.7372</v>
          </cell>
          <cell r="K46" t="str">
            <v>0.7227</v>
          </cell>
          <cell r="L46" t="str">
            <v>0.7734</v>
          </cell>
          <cell r="M46" t="str">
            <v>0.715</v>
          </cell>
          <cell r="N46" t="str">
            <v>0.7483</v>
          </cell>
        </row>
        <row r="47">
          <cell r="A47" t="str">
            <v>313001002251</v>
          </cell>
          <cell r="B47" t="str">
            <v>COL. NTRA. SRA. DE FATIMA DE LA POL NAL - Sede Única</v>
          </cell>
          <cell r="C47" t="str">
            <v>Establecimiento</v>
          </cell>
          <cell r="D47" t="str">
            <v>CARTAGENA DE INDIAS (BOLIVAR)</v>
          </cell>
          <cell r="E47" t="str">
            <v>OFICIAL</v>
          </cell>
          <cell r="F47" t="str">
            <v>A</v>
          </cell>
          <cell r="G47" t="str">
            <v>87</v>
          </cell>
          <cell r="H47" t="str">
            <v>87</v>
          </cell>
          <cell r="I47" t="str">
            <v>0.7348</v>
          </cell>
          <cell r="J47" t="str">
            <v>0.7227</v>
          </cell>
          <cell r="K47" t="str">
            <v>0.7356</v>
          </cell>
          <cell r="L47" t="str">
            <v>0.7833</v>
          </cell>
          <cell r="M47" t="str">
            <v>0.743</v>
          </cell>
          <cell r="N47" t="str">
            <v>0.744</v>
          </cell>
        </row>
        <row r="48">
          <cell r="A48" t="str">
            <v>113001003053</v>
          </cell>
          <cell r="B48" t="str">
            <v>INSTITUCION EDUCATIVA SOLEDAD ACOSTA DE SAMPER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1111</v>
          </cell>
          <cell r="H48" t="str">
            <v>1105</v>
          </cell>
          <cell r="I48" t="str">
            <v>0.7367</v>
          </cell>
          <cell r="J48" t="str">
            <v>0.7189</v>
          </cell>
          <cell r="K48" t="str">
            <v>0.7295</v>
          </cell>
          <cell r="L48" t="str">
            <v>0.7668</v>
          </cell>
          <cell r="M48" t="str">
            <v>0.7184</v>
          </cell>
          <cell r="N48" t="str">
            <v>0.7365</v>
          </cell>
        </row>
        <row r="49">
          <cell r="A49" t="str">
            <v>313001013279</v>
          </cell>
          <cell r="B49" t="str">
            <v>INSTITUTO SIGMUND FREUD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174</v>
          </cell>
          <cell r="H49" t="str">
            <v>173</v>
          </cell>
          <cell r="I49" t="str">
            <v>0.733</v>
          </cell>
          <cell r="J49" t="str">
            <v>0.722</v>
          </cell>
          <cell r="K49" t="str">
            <v>0.7054</v>
          </cell>
          <cell r="L49" t="str">
            <v>0.7584</v>
          </cell>
          <cell r="M49" t="str">
            <v>0.7494</v>
          </cell>
          <cell r="N49" t="str">
            <v>0.7312</v>
          </cell>
        </row>
        <row r="50">
          <cell r="A50" t="str">
            <v>313001029337</v>
          </cell>
          <cell r="B50" t="str">
            <v>COLEGIO GORETTI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78</v>
          </cell>
          <cell r="H50" t="str">
            <v>77</v>
          </cell>
          <cell r="I50" t="str">
            <v>0.703</v>
          </cell>
          <cell r="J50" t="str">
            <v>0.7126</v>
          </cell>
          <cell r="K50" t="str">
            <v>0.7172</v>
          </cell>
          <cell r="L50" t="str">
            <v>0.7699</v>
          </cell>
          <cell r="M50" t="str">
            <v>0.7522</v>
          </cell>
          <cell r="N50" t="str">
            <v>0.7277</v>
          </cell>
        </row>
        <row r="51">
          <cell r="A51" t="str">
            <v>313001002714</v>
          </cell>
          <cell r="B51" t="str">
            <v>INSTITUCION EDUCATIVA MARIA AUXILIADORA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B</v>
          </cell>
          <cell r="G51" t="str">
            <v>134</v>
          </cell>
          <cell r="H51" t="str">
            <v>134</v>
          </cell>
          <cell r="I51" t="str">
            <v>0.7204</v>
          </cell>
          <cell r="J51" t="str">
            <v>0.696</v>
          </cell>
          <cell r="K51" t="str">
            <v>0.6989</v>
          </cell>
          <cell r="L51" t="str">
            <v>0.7571</v>
          </cell>
          <cell r="M51" t="str">
            <v>0.7305</v>
          </cell>
          <cell r="N51" t="str">
            <v>0.719</v>
          </cell>
        </row>
        <row r="52">
          <cell r="A52" t="str">
            <v>113001001719</v>
          </cell>
          <cell r="B52" t="str">
            <v>INSTITUCION EDUCATIVA PROMOCION SOCIAL DE C/GENA.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B</v>
          </cell>
          <cell r="G52" t="str">
            <v>449</v>
          </cell>
          <cell r="H52" t="str">
            <v>444</v>
          </cell>
          <cell r="I52" t="str">
            <v>0.7287</v>
          </cell>
          <cell r="J52" t="str">
            <v>0.6997</v>
          </cell>
          <cell r="K52" t="str">
            <v>0.6924</v>
          </cell>
          <cell r="L52" t="str">
            <v>0.7553</v>
          </cell>
          <cell r="M52" t="str">
            <v>0.6922</v>
          </cell>
          <cell r="N52" t="str">
            <v>0.717</v>
          </cell>
        </row>
        <row r="53">
          <cell r="A53" t="str">
            <v>413001008024</v>
          </cell>
          <cell r="B53" t="str">
            <v>INST. EDUC. EL PARAISO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B</v>
          </cell>
          <cell r="G53" t="str">
            <v>20</v>
          </cell>
          <cell r="H53" t="str">
            <v>20</v>
          </cell>
          <cell r="I53" t="str">
            <v>0.7201</v>
          </cell>
          <cell r="J53" t="str">
            <v>0.6891</v>
          </cell>
          <cell r="K53" t="str">
            <v>0.6871</v>
          </cell>
          <cell r="L53" t="str">
            <v>0.7634</v>
          </cell>
          <cell r="M53" t="str">
            <v>0.7147</v>
          </cell>
          <cell r="N53" t="str">
            <v>0.7149</v>
          </cell>
        </row>
        <row r="54">
          <cell r="A54" t="str">
            <v>313001000568</v>
          </cell>
          <cell r="B54" t="str">
            <v>ESCUELAS PROFESIONALES SALESIANAS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B</v>
          </cell>
          <cell r="G54" t="str">
            <v>345</v>
          </cell>
          <cell r="H54" t="str">
            <v>344</v>
          </cell>
          <cell r="I54" t="str">
            <v>0.7303</v>
          </cell>
          <cell r="J54" t="str">
            <v>0.7065</v>
          </cell>
          <cell r="K54" t="str">
            <v>0.6785</v>
          </cell>
          <cell r="L54" t="str">
            <v>0.7505</v>
          </cell>
          <cell r="M54" t="str">
            <v>0.679</v>
          </cell>
          <cell r="N54" t="str">
            <v>0.7136</v>
          </cell>
        </row>
        <row r="55">
          <cell r="A55" t="str">
            <v>313001005411</v>
          </cell>
          <cell r="B55" t="str">
            <v>COLEGIO FERNANDEZ GUTIERREZ DE PIÑERES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B</v>
          </cell>
          <cell r="G55" t="str">
            <v>44</v>
          </cell>
          <cell r="H55" t="str">
            <v>44</v>
          </cell>
          <cell r="I55" t="str">
            <v>0.7091</v>
          </cell>
          <cell r="J55" t="str">
            <v>0.6842</v>
          </cell>
          <cell r="K55" t="str">
            <v>0.6971</v>
          </cell>
          <cell r="L55" t="str">
            <v>0.7358</v>
          </cell>
          <cell r="M55" t="str">
            <v>0.7968</v>
          </cell>
          <cell r="N55" t="str">
            <v>0.7135</v>
          </cell>
        </row>
        <row r="56">
          <cell r="A56" t="str">
            <v>313001005098</v>
          </cell>
          <cell r="B56" t="str">
            <v>COL. TRINITARIO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227</v>
          </cell>
          <cell r="H56" t="str">
            <v>226</v>
          </cell>
          <cell r="I56" t="str">
            <v>0.7199</v>
          </cell>
          <cell r="J56" t="str">
            <v>0.6831</v>
          </cell>
          <cell r="K56" t="str">
            <v>0.691</v>
          </cell>
          <cell r="L56" t="str">
            <v>0.7518</v>
          </cell>
          <cell r="M56" t="str">
            <v>0.734</v>
          </cell>
          <cell r="N56" t="str">
            <v>0.7132</v>
          </cell>
        </row>
        <row r="57">
          <cell r="A57" t="str">
            <v>313001002340</v>
          </cell>
          <cell r="B57" t="str">
            <v>INST. COLOMBO BOLIVARIANO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B</v>
          </cell>
          <cell r="G57" t="str">
            <v>131</v>
          </cell>
          <cell r="H57" t="str">
            <v>130</v>
          </cell>
          <cell r="I57" t="str">
            <v>0.706</v>
          </cell>
          <cell r="J57" t="str">
            <v>0.6757</v>
          </cell>
          <cell r="K57" t="str">
            <v>0.6769</v>
          </cell>
          <cell r="L57" t="str">
            <v>0.7507</v>
          </cell>
          <cell r="M57" t="str">
            <v>0.7368</v>
          </cell>
          <cell r="N57" t="str">
            <v>0.705</v>
          </cell>
        </row>
        <row r="58">
          <cell r="A58" t="str">
            <v>113001003771</v>
          </cell>
          <cell r="B58" t="str">
            <v>INSTITUCION EDUCATIVA LAS GAVIOTAS - Sede Única</v>
          </cell>
          <cell r="C58" t="str">
            <v>Establecimiento</v>
          </cell>
          <cell r="D58" t="str">
            <v>CARTAGENA DE INDIAS (BOLIVAR)</v>
          </cell>
          <cell r="E58" t="str">
            <v>OFICIAL</v>
          </cell>
          <cell r="F58" t="str">
            <v>B</v>
          </cell>
          <cell r="G58" t="str">
            <v>357</v>
          </cell>
          <cell r="H58" t="str">
            <v>353</v>
          </cell>
          <cell r="I58" t="str">
            <v>0.7262</v>
          </cell>
          <cell r="J58" t="str">
            <v>0.697</v>
          </cell>
          <cell r="K58" t="str">
            <v>0.6641</v>
          </cell>
          <cell r="L58" t="str">
            <v>0.7357</v>
          </cell>
          <cell r="M58" t="str">
            <v>0.6844</v>
          </cell>
          <cell r="N58" t="str">
            <v>0.7041</v>
          </cell>
        </row>
        <row r="59">
          <cell r="A59" t="str">
            <v>413001007648</v>
          </cell>
          <cell r="B59" t="str">
            <v>COL. CAMINO DEL CORAL DE C/GENA.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B</v>
          </cell>
          <cell r="G59" t="str">
            <v>121</v>
          </cell>
          <cell r="H59" t="str">
            <v>120</v>
          </cell>
          <cell r="I59" t="str">
            <v>0.6935</v>
          </cell>
          <cell r="J59" t="str">
            <v>0.6663</v>
          </cell>
          <cell r="K59" t="str">
            <v>0.6831</v>
          </cell>
          <cell r="L59" t="str">
            <v>0.7677</v>
          </cell>
          <cell r="M59" t="str">
            <v>0.7149</v>
          </cell>
          <cell r="N59" t="str">
            <v>0.7036</v>
          </cell>
        </row>
        <row r="60">
          <cell r="A60" t="str">
            <v>313001005136</v>
          </cell>
          <cell r="B60" t="str">
            <v>COLEGIO CANADIENSE DE CARTAGENA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B</v>
          </cell>
          <cell r="G60" t="str">
            <v>53</v>
          </cell>
          <cell r="H60" t="str">
            <v>52</v>
          </cell>
          <cell r="I60" t="str">
            <v>0.7044</v>
          </cell>
          <cell r="J60" t="str">
            <v>0.6731</v>
          </cell>
          <cell r="K60" t="str">
            <v>0.6765</v>
          </cell>
          <cell r="L60" t="str">
            <v>0.7301</v>
          </cell>
          <cell r="M60" t="str">
            <v>0.7792</v>
          </cell>
          <cell r="N60" t="str">
            <v>0.7024</v>
          </cell>
        </row>
        <row r="61">
          <cell r="A61" t="str">
            <v>113001013814</v>
          </cell>
          <cell r="B61" t="str">
            <v>INSTITUCION EDUCATIVA BERTHA GEDEON DE BALADI - Sede Única</v>
          </cell>
          <cell r="C61" t="str">
            <v>Establecimiento</v>
          </cell>
          <cell r="D61" t="str">
            <v>CARTAGENA DE INDIAS (BOLIVAR)</v>
          </cell>
          <cell r="E61" t="str">
            <v>OFICIAL</v>
          </cell>
          <cell r="F61" t="str">
            <v>B</v>
          </cell>
          <cell r="G61" t="str">
            <v>283</v>
          </cell>
          <cell r="H61" t="str">
            <v>281</v>
          </cell>
          <cell r="I61" t="str">
            <v>0.7243</v>
          </cell>
          <cell r="J61" t="str">
            <v>0.6794</v>
          </cell>
          <cell r="K61" t="str">
            <v>0.6675</v>
          </cell>
          <cell r="L61" t="str">
            <v>0.74</v>
          </cell>
          <cell r="M61" t="str">
            <v>0.6954</v>
          </cell>
          <cell r="N61" t="str">
            <v>0.7022</v>
          </cell>
        </row>
        <row r="62">
          <cell r="A62" t="str">
            <v>313001029680</v>
          </cell>
          <cell r="B62" t="str">
            <v>CENTRO EDUCATIVO INTEGRAL MODERNO - Sede Única</v>
          </cell>
          <cell r="C62" t="str">
            <v>Establecimiento</v>
          </cell>
          <cell r="D62" t="str">
            <v>CARTAGENA DE INDIAS (BOLIVAR)</v>
          </cell>
          <cell r="E62" t="str">
            <v>NO OFICIAL</v>
          </cell>
          <cell r="F62" t="str">
            <v>B</v>
          </cell>
          <cell r="G62" t="str">
            <v>42</v>
          </cell>
          <cell r="H62" t="str">
            <v>41</v>
          </cell>
          <cell r="I62" t="str">
            <v>0.708</v>
          </cell>
          <cell r="J62" t="str">
            <v>0.6807</v>
          </cell>
          <cell r="K62" t="str">
            <v>0.6682</v>
          </cell>
          <cell r="L62" t="str">
            <v>0.738</v>
          </cell>
          <cell r="M62" t="str">
            <v>0.7112</v>
          </cell>
          <cell r="N62" t="str">
            <v>0.6997</v>
          </cell>
        </row>
        <row r="63">
          <cell r="A63" t="str">
            <v>113001002057</v>
          </cell>
          <cell r="B63" t="str">
            <v>INSTITUCION EDUCATIVA SOLEDAD ROMAN DE NU?EZ - Sede Única</v>
          </cell>
          <cell r="C63" t="str">
            <v>Establecimiento</v>
          </cell>
          <cell r="D63" t="str">
            <v>CARTAGENA DE INDIAS (BOLIVAR)</v>
          </cell>
          <cell r="E63" t="str">
            <v>OFICIAL</v>
          </cell>
          <cell r="F63" t="str">
            <v>B</v>
          </cell>
          <cell r="G63" t="str">
            <v>343</v>
          </cell>
          <cell r="H63" t="str">
            <v>338</v>
          </cell>
          <cell r="I63" t="str">
            <v>0.7107</v>
          </cell>
          <cell r="J63" t="str">
            <v>0.6905</v>
          </cell>
          <cell r="K63" t="str">
            <v>0.6595</v>
          </cell>
          <cell r="L63" t="str">
            <v>0.7367</v>
          </cell>
          <cell r="M63" t="str">
            <v>0.6925</v>
          </cell>
          <cell r="N63" t="str">
            <v>0.6988</v>
          </cell>
        </row>
        <row r="64">
          <cell r="A64" t="str">
            <v>313001012876</v>
          </cell>
          <cell r="B64" t="str">
            <v>CORPORACION EDUCATIVA INSTITUTO GUADALUPE 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54</v>
          </cell>
          <cell r="H64" t="str">
            <v>53</v>
          </cell>
          <cell r="I64" t="str">
            <v>0.7001</v>
          </cell>
          <cell r="J64" t="str">
            <v>0.6641</v>
          </cell>
          <cell r="K64" t="str">
            <v>0.6682</v>
          </cell>
          <cell r="L64" t="str">
            <v>0.7448</v>
          </cell>
          <cell r="M64" t="str">
            <v>0.7271</v>
          </cell>
          <cell r="N64" t="str">
            <v>0.6968</v>
          </cell>
        </row>
        <row r="65">
          <cell r="A65" t="str">
            <v>113001003061</v>
          </cell>
          <cell r="B65" t="str">
            <v>INSTITUCION EDUCATIVA HERMANO ANTONIO RAMOS DE LA SALLE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208</v>
          </cell>
          <cell r="H65" t="str">
            <v>208</v>
          </cell>
          <cell r="I65" t="str">
            <v>0.7036</v>
          </cell>
          <cell r="J65" t="str">
            <v>0.6625</v>
          </cell>
          <cell r="K65" t="str">
            <v>0.6642</v>
          </cell>
          <cell r="L65" t="str">
            <v>0.751</v>
          </cell>
          <cell r="M65" t="str">
            <v>0.7061</v>
          </cell>
          <cell r="N65" t="str">
            <v>0.6962</v>
          </cell>
        </row>
        <row r="66">
          <cell r="A66" t="str">
            <v>313001006337</v>
          </cell>
          <cell r="B66" t="str">
            <v>INST. EL LABRADOR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191</v>
          </cell>
          <cell r="H66" t="str">
            <v>186</v>
          </cell>
          <cell r="I66" t="str">
            <v>0.7116</v>
          </cell>
          <cell r="J66" t="str">
            <v>0.6574</v>
          </cell>
          <cell r="K66" t="str">
            <v>0.6709</v>
          </cell>
          <cell r="L66" t="str">
            <v>0.7305</v>
          </cell>
          <cell r="M66" t="str">
            <v>0.7036</v>
          </cell>
          <cell r="N66" t="str">
            <v>0.6934</v>
          </cell>
        </row>
        <row r="67">
          <cell r="A67" t="str">
            <v>313001012892</v>
          </cell>
          <cell r="B67" t="str">
            <v>INST. DOCENTE DEL CARIBE - Sede Única</v>
          </cell>
          <cell r="C67" t="str">
            <v>Establecimiento</v>
          </cell>
          <cell r="D67" t="str">
            <v>CARTAGENA DE INDIAS (BOLIVAR)</v>
          </cell>
          <cell r="E67" t="str">
            <v>NO OFICIAL</v>
          </cell>
          <cell r="F67" t="str">
            <v>B</v>
          </cell>
          <cell r="G67" t="str">
            <v>290</v>
          </cell>
          <cell r="H67" t="str">
            <v>278</v>
          </cell>
          <cell r="I67" t="str">
            <v>0.6926</v>
          </cell>
          <cell r="J67" t="str">
            <v>0.6679</v>
          </cell>
          <cell r="K67" t="str">
            <v>0.6735</v>
          </cell>
          <cell r="L67" t="str">
            <v>0.7286</v>
          </cell>
          <cell r="M67" t="str">
            <v>0.7046</v>
          </cell>
          <cell r="N67" t="str">
            <v>0.6917</v>
          </cell>
        </row>
        <row r="68">
          <cell r="A68" t="str">
            <v>313001003842</v>
          </cell>
          <cell r="B68" t="str">
            <v>COL. GONZALO JIMENEZ DE QUEZADA - Sede Única</v>
          </cell>
          <cell r="C68" t="str">
            <v>Establecimiento</v>
          </cell>
          <cell r="D68" t="str">
            <v>CARTAGENA DE INDIAS (BOLIVAR)</v>
          </cell>
          <cell r="E68" t="str">
            <v>NO OFICIAL</v>
          </cell>
          <cell r="F68" t="str">
            <v>B</v>
          </cell>
          <cell r="G68" t="str">
            <v>89</v>
          </cell>
          <cell r="H68" t="str">
            <v>89</v>
          </cell>
          <cell r="I68" t="str">
            <v>0.6832</v>
          </cell>
          <cell r="J68" t="str">
            <v>0.6624</v>
          </cell>
          <cell r="K68" t="str">
            <v>0.6586</v>
          </cell>
          <cell r="L68" t="str">
            <v>0.7343</v>
          </cell>
          <cell r="M68" t="str">
            <v>0.7103</v>
          </cell>
          <cell r="N68" t="str">
            <v>0.6866</v>
          </cell>
        </row>
        <row r="69">
          <cell r="A69" t="str">
            <v>313001800599</v>
          </cell>
          <cell r="B69" t="str">
            <v>INSTITUTO CRISTOCENTRICO DEL CARIBE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47</v>
          </cell>
          <cell r="H69" t="str">
            <v>47</v>
          </cell>
          <cell r="I69" t="str">
            <v>0.6859</v>
          </cell>
          <cell r="J69" t="str">
            <v>0.6494</v>
          </cell>
          <cell r="K69" t="str">
            <v>0.6806</v>
          </cell>
          <cell r="L69" t="str">
            <v>0.7265</v>
          </cell>
          <cell r="M69" t="str">
            <v>0.6916</v>
          </cell>
          <cell r="N69" t="str">
            <v>0.6861</v>
          </cell>
        </row>
        <row r="70">
          <cell r="A70" t="str">
            <v>313001027199</v>
          </cell>
          <cell r="B70" t="str">
            <v>COL. SUE?OS Y OPORTUNIDADES JESUS MAESTRO - Sede Única</v>
          </cell>
          <cell r="C70" t="str">
            <v>Establecimiento</v>
          </cell>
          <cell r="D70" t="str">
            <v>CARTAGENA DE INDIAS (BOLIVAR)</v>
          </cell>
          <cell r="E70" t="str">
            <v>OFICIAL</v>
          </cell>
          <cell r="F70" t="str">
            <v>B</v>
          </cell>
          <cell r="G70" t="str">
            <v>235</v>
          </cell>
          <cell r="H70" t="str">
            <v>233</v>
          </cell>
          <cell r="I70" t="str">
            <v>0.7133</v>
          </cell>
          <cell r="J70" t="str">
            <v>0.6697</v>
          </cell>
          <cell r="K70" t="str">
            <v>0.637</v>
          </cell>
          <cell r="L70" t="str">
            <v>0.715</v>
          </cell>
          <cell r="M70" t="str">
            <v>0.6314</v>
          </cell>
          <cell r="N70" t="str">
            <v>0.6797</v>
          </cell>
        </row>
        <row r="71">
          <cell r="A71" t="str">
            <v>113001002979</v>
          </cell>
          <cell r="B71" t="str">
            <v>INSTITUCION EDUCATIVA LA MILAGROSA - Sede Única</v>
          </cell>
          <cell r="C71" t="str">
            <v>Establecimiento</v>
          </cell>
          <cell r="D71" t="str">
            <v>CARTAGENA DE INDIAS (BOLIVAR)</v>
          </cell>
          <cell r="E71" t="str">
            <v>OFICIAL</v>
          </cell>
          <cell r="F71" t="str">
            <v>B</v>
          </cell>
          <cell r="G71" t="str">
            <v>97</v>
          </cell>
          <cell r="H71" t="str">
            <v>96</v>
          </cell>
          <cell r="I71" t="str">
            <v>0.6956</v>
          </cell>
          <cell r="J71" t="str">
            <v>0.6449</v>
          </cell>
          <cell r="K71" t="str">
            <v>0.6646</v>
          </cell>
          <cell r="L71" t="str">
            <v>0.7077</v>
          </cell>
          <cell r="M71" t="str">
            <v>0.6723</v>
          </cell>
          <cell r="N71" t="str">
            <v>0.6778</v>
          </cell>
        </row>
        <row r="72">
          <cell r="A72" t="str">
            <v>113001008268</v>
          </cell>
          <cell r="B72" t="str">
            <v>INSTITUCION EDUCATIVA MARIA CANO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87</v>
          </cell>
          <cell r="H72" t="str">
            <v>85</v>
          </cell>
          <cell r="I72" t="str">
            <v>0.6971</v>
          </cell>
          <cell r="J72" t="str">
            <v>0.6477</v>
          </cell>
          <cell r="K72" t="str">
            <v>0.6606</v>
          </cell>
          <cell r="L72" t="str">
            <v>0.7139</v>
          </cell>
          <cell r="M72" t="str">
            <v>0.6535</v>
          </cell>
          <cell r="N72" t="str">
            <v>0.6778</v>
          </cell>
        </row>
        <row r="73">
          <cell r="A73" t="str">
            <v>113001029893</v>
          </cell>
          <cell r="B73" t="str">
            <v>I.E. ROSEDAL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276</v>
          </cell>
          <cell r="H73" t="str">
            <v>274</v>
          </cell>
          <cell r="I73" t="str">
            <v>0.6988</v>
          </cell>
          <cell r="J73" t="str">
            <v>0.6476</v>
          </cell>
          <cell r="K73" t="str">
            <v>0.6321</v>
          </cell>
          <cell r="L73" t="str">
            <v>0.7306</v>
          </cell>
          <cell r="M73" t="str">
            <v>0.6826</v>
          </cell>
          <cell r="N73" t="str">
            <v>0.6777</v>
          </cell>
        </row>
        <row r="74">
          <cell r="A74" t="str">
            <v>313001001181</v>
          </cell>
          <cell r="B74" t="str">
            <v>COL. NTRA. SRA. DE LA CONSOLATA - Sede Única</v>
          </cell>
          <cell r="C74" t="str">
            <v>Establecimiento</v>
          </cell>
          <cell r="D74" t="str">
            <v>CARTAGENA DE INDIAS (BOLIVAR)</v>
          </cell>
          <cell r="E74" t="str">
            <v>OFICIAL</v>
          </cell>
          <cell r="F74" t="str">
            <v>B</v>
          </cell>
          <cell r="G74" t="str">
            <v>478</v>
          </cell>
          <cell r="H74" t="str">
            <v>477</v>
          </cell>
          <cell r="I74" t="str">
            <v>0.6928</v>
          </cell>
          <cell r="J74" t="str">
            <v>0.6493</v>
          </cell>
          <cell r="K74" t="str">
            <v>0.6402</v>
          </cell>
          <cell r="L74" t="str">
            <v>0.7248</v>
          </cell>
          <cell r="M74" t="str">
            <v>0.6639</v>
          </cell>
          <cell r="N74" t="str">
            <v>0.6758</v>
          </cell>
        </row>
        <row r="75">
          <cell r="A75" t="str">
            <v>313001002307</v>
          </cell>
          <cell r="B75" t="str">
            <v>COL. ADVENTISTA DE C/GENA.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87</v>
          </cell>
          <cell r="H75" t="str">
            <v>84</v>
          </cell>
          <cell r="I75" t="str">
            <v>0.6784</v>
          </cell>
          <cell r="J75" t="str">
            <v>0.6495</v>
          </cell>
          <cell r="K75" t="str">
            <v>0.6447</v>
          </cell>
          <cell r="L75" t="str">
            <v>0.7329</v>
          </cell>
          <cell r="M75" t="str">
            <v>0.6653</v>
          </cell>
          <cell r="N75" t="str">
            <v>0.6755</v>
          </cell>
        </row>
        <row r="76">
          <cell r="A76" t="str">
            <v>313001007619</v>
          </cell>
          <cell r="B76" t="str">
            <v>CORPORACION INST. EDUC. DEL SOCORRO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55</v>
          </cell>
          <cell r="H76" t="str">
            <v>55</v>
          </cell>
          <cell r="I76" t="str">
            <v>0.6779</v>
          </cell>
          <cell r="J76" t="str">
            <v>0.6507</v>
          </cell>
          <cell r="K76" t="str">
            <v>0.6341</v>
          </cell>
          <cell r="L76" t="str">
            <v>0.7259</v>
          </cell>
          <cell r="M76" t="str">
            <v>0.688</v>
          </cell>
          <cell r="N76" t="str">
            <v>0.6734</v>
          </cell>
        </row>
        <row r="77">
          <cell r="A77" t="str">
            <v>313001006701</v>
          </cell>
          <cell r="B77" t="str">
            <v>COL. MILITAR ALMIRANTE COLON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1715</v>
          </cell>
          <cell r="H77" t="str">
            <v>1702</v>
          </cell>
          <cell r="I77" t="str">
            <v>0.6844</v>
          </cell>
          <cell r="J77" t="str">
            <v>0.6527</v>
          </cell>
          <cell r="K77" t="str">
            <v>0.6405</v>
          </cell>
          <cell r="L77" t="str">
            <v>0.7196</v>
          </cell>
          <cell r="M77" t="str">
            <v>0.6615</v>
          </cell>
          <cell r="N77" t="str">
            <v>0.6733</v>
          </cell>
        </row>
        <row r="78">
          <cell r="A78" t="str">
            <v>313001013163</v>
          </cell>
          <cell r="B78" t="str">
            <v>COLEGIO LA ENSEÑANZA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146</v>
          </cell>
          <cell r="H78" t="str">
            <v>143</v>
          </cell>
          <cell r="I78" t="str">
            <v>0.6686</v>
          </cell>
          <cell r="J78" t="str">
            <v>0.6443</v>
          </cell>
          <cell r="K78" t="str">
            <v>0.6434</v>
          </cell>
          <cell r="L78" t="str">
            <v>0.7266</v>
          </cell>
          <cell r="M78" t="str">
            <v>0.6987</v>
          </cell>
          <cell r="N78" t="str">
            <v>0.6729</v>
          </cell>
        </row>
        <row r="79">
          <cell r="A79" t="str">
            <v>113001006800</v>
          </cell>
          <cell r="B79" t="str">
            <v>INSTITUCION EDUCATIVA 20 DE JULIO - Sede Única</v>
          </cell>
          <cell r="C79" t="str">
            <v>Establecimiento</v>
          </cell>
          <cell r="D79" t="str">
            <v>CARTAGENA DE INDIAS (BOLIVAR)</v>
          </cell>
          <cell r="E79" t="str">
            <v>OFICIAL</v>
          </cell>
          <cell r="F79" t="str">
            <v>B</v>
          </cell>
          <cell r="G79" t="str">
            <v>166</v>
          </cell>
          <cell r="H79" t="str">
            <v>164</v>
          </cell>
          <cell r="I79" t="str">
            <v>0.6771</v>
          </cell>
          <cell r="J79" t="str">
            <v>0.6534</v>
          </cell>
          <cell r="K79" t="str">
            <v>0.6579</v>
          </cell>
          <cell r="L79" t="str">
            <v>0.7189</v>
          </cell>
          <cell r="M79" t="str">
            <v>0.6052</v>
          </cell>
          <cell r="N79" t="str">
            <v>0.6713</v>
          </cell>
        </row>
        <row r="80">
          <cell r="A80" t="str">
            <v>313001008518</v>
          </cell>
          <cell r="B80" t="str">
            <v>CORP EDUCATIVA MADDOX - Sede Única</v>
          </cell>
          <cell r="C80" t="str">
            <v>Establecimiento</v>
          </cell>
          <cell r="D80" t="str">
            <v>CARTAGENA DE INDIAS (BOLIVAR)</v>
          </cell>
          <cell r="E80" t="str">
            <v>NO OFICIAL</v>
          </cell>
          <cell r="F80" t="str">
            <v>B</v>
          </cell>
          <cell r="G80" t="str">
            <v>165</v>
          </cell>
          <cell r="H80" t="str">
            <v>164</v>
          </cell>
          <cell r="I80" t="str">
            <v>0.6607</v>
          </cell>
          <cell r="J80" t="str">
            <v>0.6567</v>
          </cell>
          <cell r="K80" t="str">
            <v>0.6478</v>
          </cell>
          <cell r="L80" t="str">
            <v>0.7281</v>
          </cell>
          <cell r="M80" t="str">
            <v>0.6454</v>
          </cell>
          <cell r="N80" t="str">
            <v>0.6712</v>
          </cell>
        </row>
        <row r="81">
          <cell r="A81" t="str">
            <v>313001013571</v>
          </cell>
          <cell r="B81" t="str">
            <v>CENT. EDUC. Y COMUNITARIO NELSON MANDELA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C</v>
          </cell>
          <cell r="G81" t="str">
            <v>52</v>
          </cell>
          <cell r="H81" t="str">
            <v>52</v>
          </cell>
          <cell r="I81" t="str">
            <v>0.6957</v>
          </cell>
          <cell r="J81" t="str">
            <v>0.6411</v>
          </cell>
          <cell r="K81" t="str">
            <v>0.6381</v>
          </cell>
          <cell r="L81" t="str">
            <v>0.7007</v>
          </cell>
          <cell r="M81" t="str">
            <v>0.6575</v>
          </cell>
          <cell r="N81" t="str">
            <v>0.668</v>
          </cell>
        </row>
        <row r="82">
          <cell r="A82" t="str">
            <v>113001000348</v>
          </cell>
          <cell r="B82" t="str">
            <v>INSTITUCION EDUCATIVA AMBIENTALISTA DE CARTAGENA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C</v>
          </cell>
          <cell r="G82" t="str">
            <v>402</v>
          </cell>
          <cell r="H82" t="str">
            <v>395</v>
          </cell>
          <cell r="I82" t="str">
            <v>0.6691</v>
          </cell>
          <cell r="J82" t="str">
            <v>0.6604</v>
          </cell>
          <cell r="K82" t="str">
            <v>0.6401</v>
          </cell>
          <cell r="L82" t="str">
            <v>0.7096</v>
          </cell>
          <cell r="M82" t="str">
            <v>0.6277</v>
          </cell>
          <cell r="N82" t="str">
            <v>0.6666</v>
          </cell>
        </row>
        <row r="83">
          <cell r="A83" t="str">
            <v>313001008526</v>
          </cell>
          <cell r="B83" t="str">
            <v>INST. SAN ISIDRO LABRADOR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140</v>
          </cell>
          <cell r="H83" t="str">
            <v>139</v>
          </cell>
          <cell r="I83" t="str">
            <v>0.6769</v>
          </cell>
          <cell r="J83" t="str">
            <v>0.6454</v>
          </cell>
          <cell r="K83" t="str">
            <v>0.6356</v>
          </cell>
          <cell r="L83" t="str">
            <v>0.7113</v>
          </cell>
          <cell r="M83" t="str">
            <v>0.647</v>
          </cell>
          <cell r="N83" t="str">
            <v>0.6657</v>
          </cell>
        </row>
        <row r="84">
          <cell r="A84" t="str">
            <v>113001001484</v>
          </cell>
          <cell r="B84" t="str">
            <v>INSTITUCION EDUCATIVA MERCEDES ABREGO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C</v>
          </cell>
          <cell r="G84" t="str">
            <v>579</v>
          </cell>
          <cell r="H84" t="str">
            <v>563</v>
          </cell>
          <cell r="I84" t="str">
            <v>0.6801</v>
          </cell>
          <cell r="J84" t="str">
            <v>0.637</v>
          </cell>
          <cell r="K84" t="str">
            <v>0.6353</v>
          </cell>
          <cell r="L84" t="str">
            <v>0.7099</v>
          </cell>
          <cell r="M84" t="str">
            <v>0.647</v>
          </cell>
          <cell r="N84" t="str">
            <v>0.6641</v>
          </cell>
        </row>
        <row r="85">
          <cell r="A85" t="str">
            <v>313001006639</v>
          </cell>
          <cell r="B85" t="str">
            <v>INST. SOLEDAD VIVES DE JOLI (ANTES J. I LOS CAPULLITOS) - Sede Única</v>
          </cell>
          <cell r="C85" t="str">
            <v>Establecimiento</v>
          </cell>
          <cell r="D85" t="str">
            <v>CARTAGENA DE INDIAS (BOLIVAR)</v>
          </cell>
          <cell r="E85" t="str">
            <v>NO OFICIAL</v>
          </cell>
          <cell r="F85" t="str">
            <v>C</v>
          </cell>
          <cell r="G85" t="str">
            <v>94</v>
          </cell>
          <cell r="H85" t="str">
            <v>94</v>
          </cell>
          <cell r="I85" t="str">
            <v>0.6896</v>
          </cell>
          <cell r="J85" t="str">
            <v>0.6423</v>
          </cell>
          <cell r="K85" t="str">
            <v>0.6097</v>
          </cell>
          <cell r="L85" t="str">
            <v>0.7165</v>
          </cell>
          <cell r="M85" t="str">
            <v>0.644</v>
          </cell>
          <cell r="N85" t="str">
            <v>0.663</v>
          </cell>
        </row>
        <row r="86">
          <cell r="A86" t="str">
            <v>313001001211</v>
          </cell>
          <cell r="B86" t="str">
            <v>INST. CARTAGENA. DEL MAR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C</v>
          </cell>
          <cell r="G86" t="str">
            <v>156</v>
          </cell>
          <cell r="H86" t="str">
            <v>145</v>
          </cell>
          <cell r="I86" t="str">
            <v>0.6611</v>
          </cell>
          <cell r="J86" t="str">
            <v>0.6498</v>
          </cell>
          <cell r="K86" t="str">
            <v>0.6341</v>
          </cell>
          <cell r="L86" t="str">
            <v>0.7011</v>
          </cell>
          <cell r="M86" t="str">
            <v>0.6561</v>
          </cell>
          <cell r="N86" t="str">
            <v>0.6611</v>
          </cell>
        </row>
        <row r="87">
          <cell r="A87" t="str">
            <v>313001000142</v>
          </cell>
          <cell r="B87" t="str">
            <v>INST. MADRE TERESA DE CALCUTA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55</v>
          </cell>
          <cell r="H87" t="str">
            <v>54</v>
          </cell>
          <cell r="I87" t="str">
            <v>0.6695</v>
          </cell>
          <cell r="J87" t="str">
            <v>0.6406</v>
          </cell>
          <cell r="K87" t="str">
            <v>0.6301</v>
          </cell>
          <cell r="L87" t="str">
            <v>0.708</v>
          </cell>
          <cell r="M87" t="str">
            <v>0.6466</v>
          </cell>
          <cell r="N87" t="str">
            <v>0.6609</v>
          </cell>
        </row>
        <row r="88">
          <cell r="A88" t="str">
            <v>313001007040</v>
          </cell>
          <cell r="B88" t="str">
            <v>COL. MARIA MONTESORRI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65</v>
          </cell>
          <cell r="H88" t="str">
            <v>65</v>
          </cell>
          <cell r="I88" t="str">
            <v>0.6779</v>
          </cell>
          <cell r="J88" t="str">
            <v>0.6293</v>
          </cell>
          <cell r="K88" t="str">
            <v>0.6269</v>
          </cell>
          <cell r="L88" t="str">
            <v>0.7094</v>
          </cell>
          <cell r="M88" t="str">
            <v>0.6479</v>
          </cell>
          <cell r="N88" t="str">
            <v>0.6599</v>
          </cell>
        </row>
        <row r="89">
          <cell r="A89" t="str">
            <v>313001028843</v>
          </cell>
          <cell r="B89" t="str">
            <v>COLEGIO JUAN PABLO II - Sede Única</v>
          </cell>
          <cell r="C89" t="str">
            <v>Establecimiento</v>
          </cell>
          <cell r="D89" t="str">
            <v>CARTAGENA DE INDIAS (BOLIVAR)</v>
          </cell>
          <cell r="E89" t="str">
            <v>NO OFICIAL</v>
          </cell>
          <cell r="F89" t="str">
            <v>C</v>
          </cell>
          <cell r="G89" t="str">
            <v>109</v>
          </cell>
          <cell r="H89" t="str">
            <v>108</v>
          </cell>
          <cell r="I89" t="str">
            <v>0.6704</v>
          </cell>
          <cell r="J89" t="str">
            <v>0.6351</v>
          </cell>
          <cell r="K89" t="str">
            <v>0.6303</v>
          </cell>
          <cell r="L89" t="str">
            <v>0.7001</v>
          </cell>
          <cell r="M89" t="str">
            <v>0.6591</v>
          </cell>
          <cell r="N89" t="str">
            <v>0.659</v>
          </cell>
        </row>
        <row r="90">
          <cell r="A90" t="str">
            <v>113001012508</v>
          </cell>
          <cell r="B90" t="str">
            <v>ESCUELA NORMAL SUPERIOR DE CARTAGENA DE INDIAS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351</v>
          </cell>
          <cell r="H90" t="str">
            <v>349</v>
          </cell>
          <cell r="I90" t="str">
            <v>0.6488</v>
          </cell>
          <cell r="J90" t="str">
            <v>0.6398</v>
          </cell>
          <cell r="K90" t="str">
            <v>0.6446</v>
          </cell>
          <cell r="L90" t="str">
            <v>0.7076</v>
          </cell>
          <cell r="M90" t="str">
            <v>0.6336</v>
          </cell>
          <cell r="N90" t="str">
            <v>0.6582</v>
          </cell>
        </row>
        <row r="91">
          <cell r="A91" t="str">
            <v>313001029981</v>
          </cell>
          <cell r="B91" t="str">
            <v>COLEGIO JOSÉ MARÍA GARCÍA TOLEDO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56</v>
          </cell>
          <cell r="H91" t="str">
            <v>56</v>
          </cell>
          <cell r="I91" t="str">
            <v>0.6752</v>
          </cell>
          <cell r="J91" t="str">
            <v>0.6387</v>
          </cell>
          <cell r="K91" t="str">
            <v>0.6134</v>
          </cell>
          <cell r="L91" t="str">
            <v>0.7123</v>
          </cell>
          <cell r="M91" t="str">
            <v>0.6286</v>
          </cell>
          <cell r="N91" t="str">
            <v>0.6575</v>
          </cell>
        </row>
        <row r="92">
          <cell r="A92" t="str">
            <v>313001027351</v>
          </cell>
          <cell r="B92" t="str">
            <v>COL. SAN  RAFAEL  ARCANGEL - Sede Única</v>
          </cell>
          <cell r="C92" t="str">
            <v>Establecimiento</v>
          </cell>
          <cell r="D92" t="str">
            <v>CARTAGENA DE INDIAS (BOLIVAR)</v>
          </cell>
          <cell r="E92" t="str">
            <v>NO OFICIAL</v>
          </cell>
          <cell r="F92" t="str">
            <v>C</v>
          </cell>
          <cell r="G92" t="str">
            <v>67</v>
          </cell>
          <cell r="H92" t="str">
            <v>67</v>
          </cell>
          <cell r="I92" t="str">
            <v>0.6659</v>
          </cell>
          <cell r="J92" t="str">
            <v>0.6219</v>
          </cell>
          <cell r="K92" t="str">
            <v>0.6297</v>
          </cell>
          <cell r="L92" t="str">
            <v>0.7158</v>
          </cell>
          <cell r="M92" t="str">
            <v>0.6414</v>
          </cell>
          <cell r="N92" t="str">
            <v>0.657</v>
          </cell>
        </row>
        <row r="93">
          <cell r="A93" t="str">
            <v>113001002626</v>
          </cell>
          <cell r="B93" t="str">
            <v>INSTITUCION EDUCATIVA OLGA GONZALEZ ARRAUT - Sede Única</v>
          </cell>
          <cell r="C93" t="str">
            <v>Establecimiento</v>
          </cell>
          <cell r="D93" t="str">
            <v>CARTAGENA DE INDIAS (BOLIVAR)</v>
          </cell>
          <cell r="E93" t="str">
            <v>OFICIAL</v>
          </cell>
          <cell r="F93" t="str">
            <v>C</v>
          </cell>
          <cell r="G93" t="str">
            <v>129</v>
          </cell>
          <cell r="H93" t="str">
            <v>128</v>
          </cell>
          <cell r="I93" t="str">
            <v>0.655</v>
          </cell>
          <cell r="J93" t="str">
            <v>0.6294</v>
          </cell>
          <cell r="K93" t="str">
            <v>0.6161</v>
          </cell>
          <cell r="L93" t="str">
            <v>0.7204</v>
          </cell>
          <cell r="M93" t="str">
            <v>0.6116</v>
          </cell>
          <cell r="N93" t="str">
            <v>0.6519</v>
          </cell>
        </row>
        <row r="94">
          <cell r="A94" t="str">
            <v>113001000771</v>
          </cell>
          <cell r="B94" t="str">
            <v>INSTITUCION EDUCATIVA CAMILO TORRES DEL POZON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382</v>
          </cell>
          <cell r="H94" t="str">
            <v>375</v>
          </cell>
          <cell r="I94" t="str">
            <v>0.66</v>
          </cell>
          <cell r="J94" t="str">
            <v>0.6319</v>
          </cell>
          <cell r="K94" t="str">
            <v>0.6111</v>
          </cell>
          <cell r="L94" t="str">
            <v>0.6927</v>
          </cell>
          <cell r="M94" t="str">
            <v>0.6183</v>
          </cell>
          <cell r="N94" t="str">
            <v>0.6466</v>
          </cell>
        </row>
        <row r="95">
          <cell r="A95" t="str">
            <v>113001003274</v>
          </cell>
          <cell r="B95" t="str">
            <v>INSTITUCION EDUCATIVA JOSE MANUEL RODRIGUEZ TORICES - Sede Única</v>
          </cell>
          <cell r="C95" t="str">
            <v>Establecimiento</v>
          </cell>
          <cell r="D95" t="str">
            <v>CARTAGENA DE INDIAS (BOLIVAR)</v>
          </cell>
          <cell r="E95" t="str">
            <v>OFICIAL</v>
          </cell>
          <cell r="F95" t="str">
            <v>C</v>
          </cell>
          <cell r="G95" t="str">
            <v>796</v>
          </cell>
          <cell r="H95" t="str">
            <v>743</v>
          </cell>
          <cell r="I95" t="str">
            <v>0.6668</v>
          </cell>
          <cell r="J95" t="str">
            <v>0.6249</v>
          </cell>
          <cell r="K95" t="str">
            <v>0.6052</v>
          </cell>
          <cell r="L95" t="str">
            <v>0.6894</v>
          </cell>
          <cell r="M95" t="str">
            <v>0.634</v>
          </cell>
          <cell r="N95" t="str">
            <v>0.6456</v>
          </cell>
        </row>
        <row r="96">
          <cell r="A96" t="str">
            <v>113001000721</v>
          </cell>
          <cell r="B96" t="str">
            <v>INSTITUCION EDUCATIVA LUIS CARLOS LOPEZ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301</v>
          </cell>
          <cell r="H96" t="str">
            <v>295</v>
          </cell>
          <cell r="I96" t="str">
            <v>0.6534</v>
          </cell>
          <cell r="J96" t="str">
            <v>0.6241</v>
          </cell>
          <cell r="K96" t="str">
            <v>0.5982</v>
          </cell>
          <cell r="L96" t="str">
            <v>0.6913</v>
          </cell>
          <cell r="M96" t="str">
            <v>0.6668</v>
          </cell>
          <cell r="N96" t="str">
            <v>0.6437</v>
          </cell>
        </row>
        <row r="97">
          <cell r="A97" t="str">
            <v>113001012788</v>
          </cell>
          <cell r="B97" t="str">
            <v>INSTITUCION EDUCATIVA CIUDAD DE TUNJA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153</v>
          </cell>
          <cell r="H97" t="str">
            <v>152</v>
          </cell>
          <cell r="I97" t="str">
            <v>0.6774</v>
          </cell>
          <cell r="J97" t="str">
            <v>0.6387</v>
          </cell>
          <cell r="K97" t="str">
            <v>0.5855</v>
          </cell>
          <cell r="L97" t="str">
            <v>0.6822</v>
          </cell>
          <cell r="M97" t="str">
            <v>0.6085</v>
          </cell>
          <cell r="N97" t="str">
            <v>0.6431</v>
          </cell>
        </row>
        <row r="98">
          <cell r="A98" t="str">
            <v>113001007857</v>
          </cell>
          <cell r="B98" t="str">
            <v>INSTITUCION EDUCATIVA LA LIBERTAD - Sede Única</v>
          </cell>
          <cell r="C98" t="str">
            <v>Establecimiento</v>
          </cell>
          <cell r="D98" t="str">
            <v>CARTAGENA DE INDIAS (BOLIVAR)</v>
          </cell>
          <cell r="E98" t="str">
            <v>OFICIAL</v>
          </cell>
          <cell r="F98" t="str">
            <v>C</v>
          </cell>
          <cell r="G98" t="str">
            <v>213</v>
          </cell>
          <cell r="H98" t="str">
            <v>209</v>
          </cell>
          <cell r="I98" t="str">
            <v>0.6412</v>
          </cell>
          <cell r="J98" t="str">
            <v>0.6384</v>
          </cell>
          <cell r="K98" t="str">
            <v>0.6022</v>
          </cell>
          <cell r="L98" t="str">
            <v>0.6858</v>
          </cell>
          <cell r="M98" t="str">
            <v>0.6189</v>
          </cell>
          <cell r="N98" t="str">
            <v>0.6401</v>
          </cell>
        </row>
        <row r="99">
          <cell r="A99" t="str">
            <v>313001028985</v>
          </cell>
          <cell r="B99" t="str">
            <v>COLEGIO DIOS ES AMOR -SEDE CARTAGENA - Sede Única</v>
          </cell>
          <cell r="C99" t="str">
            <v>Establecimiento</v>
          </cell>
          <cell r="D99" t="str">
            <v>CARTAGENA DE INDIAS (BOLIVAR)</v>
          </cell>
          <cell r="E99" t="str">
            <v>NO OFICIAL</v>
          </cell>
          <cell r="F99" t="str">
            <v>C</v>
          </cell>
          <cell r="G99" t="str">
            <v>96</v>
          </cell>
          <cell r="H99" t="str">
            <v>94</v>
          </cell>
          <cell r="I99" t="str">
            <v>0.6402</v>
          </cell>
          <cell r="J99" t="str">
            <v>0.6105</v>
          </cell>
          <cell r="K99" t="str">
            <v>0.6035</v>
          </cell>
          <cell r="L99" t="str">
            <v>0.7079</v>
          </cell>
          <cell r="M99" t="str">
            <v>0.618</v>
          </cell>
          <cell r="N99" t="str">
            <v>0.6388</v>
          </cell>
        </row>
        <row r="100">
          <cell r="A100" t="str">
            <v>113001001336</v>
          </cell>
          <cell r="B100" t="str">
            <v>INSTITUCION EDUCATIVA JOHN F KENNEDY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350</v>
          </cell>
          <cell r="H100" t="str">
            <v>345</v>
          </cell>
          <cell r="I100" t="str">
            <v>0.6576</v>
          </cell>
          <cell r="J100" t="str">
            <v>0.6193</v>
          </cell>
          <cell r="K100" t="str">
            <v>0.6009</v>
          </cell>
          <cell r="L100" t="str">
            <v>0.6902</v>
          </cell>
          <cell r="M100" t="str">
            <v>0.5992</v>
          </cell>
          <cell r="N100" t="str">
            <v>0.6387</v>
          </cell>
        </row>
        <row r="101">
          <cell r="A101" t="str">
            <v>313001006281</v>
          </cell>
          <cell r="B101" t="str">
            <v>CORP. COL. AMOR A BOLIVAR - Sede Única</v>
          </cell>
          <cell r="C101" t="str">
            <v>Establecimiento</v>
          </cell>
          <cell r="D101" t="str">
            <v>CARTAGENA DE INDIAS (BOLIVAR)</v>
          </cell>
          <cell r="E101" t="str">
            <v>NO OFICIAL</v>
          </cell>
          <cell r="F101" t="str">
            <v>C</v>
          </cell>
          <cell r="G101" t="str">
            <v>72</v>
          </cell>
          <cell r="H101" t="str">
            <v>71</v>
          </cell>
          <cell r="I101" t="str">
            <v>0.6646</v>
          </cell>
          <cell r="J101" t="str">
            <v>0.61</v>
          </cell>
          <cell r="K101" t="str">
            <v>0.5965</v>
          </cell>
          <cell r="L101" t="str">
            <v>0.6871</v>
          </cell>
          <cell r="M101" t="str">
            <v>0.6293</v>
          </cell>
          <cell r="N101" t="str">
            <v>0.6387</v>
          </cell>
        </row>
        <row r="102">
          <cell r="A102" t="str">
            <v>313001008381</v>
          </cell>
          <cell r="B102" t="str">
            <v>CENT. DE ENSEÑANZA HIJOS DE BOLIVAR - Sede Única</v>
          </cell>
          <cell r="C102" t="str">
            <v>Establecimiento</v>
          </cell>
          <cell r="D102" t="str">
            <v>CARTAGENA DE INDIAS (BOLIVAR)</v>
          </cell>
          <cell r="E102" t="str">
            <v>NO OFICIAL</v>
          </cell>
          <cell r="F102" t="str">
            <v>C</v>
          </cell>
          <cell r="G102" t="str">
            <v>44</v>
          </cell>
          <cell r="H102" t="str">
            <v>44</v>
          </cell>
          <cell r="I102" t="str">
            <v>0.6361</v>
          </cell>
          <cell r="J102" t="str">
            <v>0.6267</v>
          </cell>
          <cell r="K102" t="str">
            <v>0.6146</v>
          </cell>
          <cell r="L102" t="str">
            <v>0.6829</v>
          </cell>
          <cell r="M102" t="str">
            <v>0.6145</v>
          </cell>
          <cell r="N102" t="str">
            <v>0.6381</v>
          </cell>
        </row>
        <row r="103">
          <cell r="A103" t="str">
            <v>113001001972</v>
          </cell>
          <cell r="B103" t="str">
            <v>INSTITUCION EDUCATIVA SEMINARIO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548</v>
          </cell>
          <cell r="H103" t="str">
            <v>538</v>
          </cell>
          <cell r="I103" t="str">
            <v>0.6502</v>
          </cell>
          <cell r="J103" t="str">
            <v>0.6208</v>
          </cell>
          <cell r="K103" t="str">
            <v>0.5976</v>
          </cell>
          <cell r="L103" t="str">
            <v>0.6827</v>
          </cell>
          <cell r="M103" t="str">
            <v>0.6266</v>
          </cell>
          <cell r="N103" t="str">
            <v>0.637</v>
          </cell>
        </row>
        <row r="104">
          <cell r="A104" t="str">
            <v>113001000321</v>
          </cell>
          <cell r="B104" t="str">
            <v>INSTITUCION EDUCATIVA LUIS C GALAN SARMIENTO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157</v>
          </cell>
          <cell r="H104" t="str">
            <v>156</v>
          </cell>
          <cell r="I104" t="str">
            <v>0.6452</v>
          </cell>
          <cell r="J104" t="str">
            <v>0.6166</v>
          </cell>
          <cell r="K104" t="str">
            <v>0.6034</v>
          </cell>
          <cell r="L104" t="str">
            <v>0.6907</v>
          </cell>
          <cell r="M104" t="str">
            <v>0.5999</v>
          </cell>
          <cell r="N104" t="str">
            <v>0.636</v>
          </cell>
        </row>
        <row r="105">
          <cell r="A105" t="str">
            <v>313001009204</v>
          </cell>
          <cell r="B105" t="str">
            <v>INST. INTEGRAL NUEVA COLOMBIA (INST. INF.MI SONRISA) - Sede Única</v>
          </cell>
          <cell r="C105" t="str">
            <v>Establecimiento</v>
          </cell>
          <cell r="D105" t="str">
            <v>CARTAGENA DE INDIAS (BOLIVAR)</v>
          </cell>
          <cell r="E105" t="str">
            <v>NO OFICIAL</v>
          </cell>
          <cell r="F105" t="str">
            <v>C</v>
          </cell>
          <cell r="G105" t="str">
            <v>80</v>
          </cell>
          <cell r="H105" t="str">
            <v>79</v>
          </cell>
          <cell r="I105" t="str">
            <v>0.6335</v>
          </cell>
          <cell r="J105" t="str">
            <v>0.6233</v>
          </cell>
          <cell r="K105" t="str">
            <v>0.6142</v>
          </cell>
          <cell r="L105" t="str">
            <v>0.679</v>
          </cell>
          <cell r="M105" t="str">
            <v>0.6027</v>
          </cell>
          <cell r="N105" t="str">
            <v>0.6349</v>
          </cell>
        </row>
        <row r="106">
          <cell r="A106" t="str">
            <v>313001007244</v>
          </cell>
          <cell r="B106" t="str">
            <v>INST. JUAN JACOBO ROUSSEAU NO.2 - Sede Única</v>
          </cell>
          <cell r="C106" t="str">
            <v>Establecimiento</v>
          </cell>
          <cell r="D106" t="str">
            <v>CARTAGENA DE INDIAS (BOLIVAR)</v>
          </cell>
          <cell r="E106" t="str">
            <v>NO OFICIAL</v>
          </cell>
          <cell r="F106" t="str">
            <v>C</v>
          </cell>
          <cell r="G106" t="str">
            <v>27</v>
          </cell>
          <cell r="H106" t="str">
            <v>27</v>
          </cell>
          <cell r="I106" t="str">
            <v>0.6317</v>
          </cell>
          <cell r="J106" t="str">
            <v>0.6141</v>
          </cell>
          <cell r="K106" t="str">
            <v>0.5763</v>
          </cell>
          <cell r="L106" t="str">
            <v>0.6647</v>
          </cell>
          <cell r="M106" t="str">
            <v>0.7015</v>
          </cell>
          <cell r="N106" t="str">
            <v>0.6278</v>
          </cell>
        </row>
        <row r="107">
          <cell r="A107" t="str">
            <v>113001000437</v>
          </cell>
          <cell r="B107" t="str">
            <v>INSTITUCION EDUCATIVA REPUBLICA DE ARGENTINA - Sede Única</v>
          </cell>
          <cell r="C107" t="str">
            <v>Establecimiento</v>
          </cell>
          <cell r="D107" t="str">
            <v>CARTAGENA DE INDIAS (BOLIVAR)</v>
          </cell>
          <cell r="E107" t="str">
            <v>OFICIAL</v>
          </cell>
          <cell r="F107" t="str">
            <v>C</v>
          </cell>
          <cell r="G107" t="str">
            <v>302</v>
          </cell>
          <cell r="H107" t="str">
            <v>293</v>
          </cell>
          <cell r="I107" t="str">
            <v>0.6411</v>
          </cell>
          <cell r="J107" t="str">
            <v>0.6055</v>
          </cell>
          <cell r="K107" t="str">
            <v>0.5868</v>
          </cell>
          <cell r="L107" t="str">
            <v>0.6755</v>
          </cell>
          <cell r="M107" t="str">
            <v>0.6285</v>
          </cell>
          <cell r="N107" t="str">
            <v>0.6273</v>
          </cell>
        </row>
        <row r="108">
          <cell r="A108" t="str">
            <v>113001005358</v>
          </cell>
          <cell r="B108" t="str">
            <v>INSTITUCION EDUCATIVA ALBERTO E. FERNANDEZ BAENA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204</v>
          </cell>
          <cell r="H108" t="str">
            <v>195</v>
          </cell>
          <cell r="I108" t="str">
            <v>0.6388</v>
          </cell>
          <cell r="J108" t="str">
            <v>0.6051</v>
          </cell>
          <cell r="K108" t="str">
            <v>0.5857</v>
          </cell>
          <cell r="L108" t="str">
            <v>0.6793</v>
          </cell>
          <cell r="M108" t="str">
            <v>0.6106</v>
          </cell>
          <cell r="N108" t="str">
            <v>0.6259</v>
          </cell>
        </row>
        <row r="109">
          <cell r="A109" t="str">
            <v>313001008411</v>
          </cell>
          <cell r="B109" t="str">
            <v>INSTITUCION EDUCATIVA FE Y ALEGRIA EL PROGRESO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201</v>
          </cell>
          <cell r="H109" t="str">
            <v>200</v>
          </cell>
          <cell r="I109" t="str">
            <v>0.647</v>
          </cell>
          <cell r="J109" t="str">
            <v>0.6084</v>
          </cell>
          <cell r="K109" t="str">
            <v>0.5896</v>
          </cell>
          <cell r="L109" t="str">
            <v>0.6718</v>
          </cell>
          <cell r="M109" t="str">
            <v>0.5789</v>
          </cell>
          <cell r="N109" t="str">
            <v>0.6253</v>
          </cell>
        </row>
        <row r="110">
          <cell r="A110" t="str">
            <v>113001004289</v>
          </cell>
          <cell r="B110" t="str">
            <v>INSTITUCION EDUCATIVA SAN LUCAS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369</v>
          </cell>
          <cell r="H110" t="str">
            <v>360</v>
          </cell>
          <cell r="I110" t="str">
            <v>0.6372</v>
          </cell>
          <cell r="J110" t="str">
            <v>0.6045</v>
          </cell>
          <cell r="K110" t="str">
            <v>0.5873</v>
          </cell>
          <cell r="L110" t="str">
            <v>0.6789</v>
          </cell>
          <cell r="M110" t="str">
            <v>0.6005</v>
          </cell>
          <cell r="N110" t="str">
            <v>0.6249</v>
          </cell>
        </row>
        <row r="111">
          <cell r="A111" t="str">
            <v>113001005374</v>
          </cell>
          <cell r="B111" t="str">
            <v>INSTITUCION EDUCATIVA ANTONIA SANTOS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266</v>
          </cell>
          <cell r="H111" t="str">
            <v>260</v>
          </cell>
          <cell r="I111" t="str">
            <v>0.6425</v>
          </cell>
          <cell r="J111" t="str">
            <v>0.6139</v>
          </cell>
          <cell r="K111" t="str">
            <v>0.579</v>
          </cell>
          <cell r="L111" t="str">
            <v>0.6658</v>
          </cell>
          <cell r="M111" t="str">
            <v>0.6208</v>
          </cell>
          <cell r="N111" t="str">
            <v>0.6249</v>
          </cell>
        </row>
        <row r="112">
          <cell r="A112" t="str">
            <v>113001028483</v>
          </cell>
          <cell r="B112" t="str">
            <v>INSTITUCION EDUCATIVA CASD MANUELA BELTRAN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160</v>
          </cell>
          <cell r="H112" t="str">
            <v>155</v>
          </cell>
          <cell r="I112" t="str">
            <v>0.6386</v>
          </cell>
          <cell r="J112" t="str">
            <v>0.6117</v>
          </cell>
          <cell r="K112" t="str">
            <v>0.5819</v>
          </cell>
          <cell r="L112" t="str">
            <v>0.6805</v>
          </cell>
          <cell r="M112" t="str">
            <v>0.581</v>
          </cell>
          <cell r="N112" t="str">
            <v>0.6245</v>
          </cell>
        </row>
        <row r="113">
          <cell r="A113" t="str">
            <v>113001030093</v>
          </cell>
          <cell r="B113" t="str">
            <v>INSTITUCION EDUCATIVA FUNDACION PIES DESCALZOS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151</v>
          </cell>
          <cell r="H113" t="str">
            <v>149</v>
          </cell>
          <cell r="I113" t="str">
            <v>0.6337</v>
          </cell>
          <cell r="J113" t="str">
            <v>0.6076</v>
          </cell>
          <cell r="K113" t="str">
            <v>0.5851</v>
          </cell>
          <cell r="L113" t="str">
            <v>0.6632</v>
          </cell>
          <cell r="M113" t="str">
            <v>0.6008</v>
          </cell>
          <cell r="N113" t="str">
            <v>0.6207</v>
          </cell>
        </row>
        <row r="114">
          <cell r="A114" t="str">
            <v>113001000852</v>
          </cell>
          <cell r="B114" t="str">
            <v>INSTITUCION EDUCATIVA NUESTRA SRA DEL CARMEN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705</v>
          </cell>
          <cell r="H114" t="str">
            <v>686</v>
          </cell>
          <cell r="I114" t="str">
            <v>0.6267</v>
          </cell>
          <cell r="J114" t="str">
            <v>0.6061</v>
          </cell>
          <cell r="K114" t="str">
            <v>0.5841</v>
          </cell>
          <cell r="L114" t="str">
            <v>0.6705</v>
          </cell>
          <cell r="M114" t="str">
            <v>0.5992</v>
          </cell>
          <cell r="N114" t="str">
            <v>0.6201</v>
          </cell>
        </row>
        <row r="115">
          <cell r="A115" t="str">
            <v>113001004149</v>
          </cell>
          <cell r="B115" t="str">
            <v>INSTITUCION EDUCATIVA JUAN JOSE NIETO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D</v>
          </cell>
          <cell r="G115" t="str">
            <v>503</v>
          </cell>
          <cell r="H115" t="str">
            <v>483</v>
          </cell>
          <cell r="I115" t="str">
            <v>0.6262</v>
          </cell>
          <cell r="J115" t="str">
            <v>0.5931</v>
          </cell>
          <cell r="K115" t="str">
            <v>0.5823</v>
          </cell>
          <cell r="L115" t="str">
            <v>0.677</v>
          </cell>
          <cell r="M115" t="str">
            <v>0.6069</v>
          </cell>
          <cell r="N115" t="str">
            <v>0.6187</v>
          </cell>
        </row>
        <row r="116">
          <cell r="A116" t="str">
            <v>113001001697</v>
          </cell>
          <cell r="B116" t="str">
            <v>INSTITUCION EDUCATIVA MANUELA BELTRAN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D</v>
          </cell>
          <cell r="G116" t="str">
            <v>303</v>
          </cell>
          <cell r="H116" t="str">
            <v>295</v>
          </cell>
          <cell r="I116" t="str">
            <v>0.639</v>
          </cell>
          <cell r="J116" t="str">
            <v>0.6071</v>
          </cell>
          <cell r="K116" t="str">
            <v>0.5733</v>
          </cell>
          <cell r="L116" t="str">
            <v>0.6584</v>
          </cell>
          <cell r="M116" t="str">
            <v>0.5919</v>
          </cell>
          <cell r="N116" t="str">
            <v>0.6173</v>
          </cell>
        </row>
        <row r="117">
          <cell r="A117" t="str">
            <v>113001002952</v>
          </cell>
          <cell r="B117" t="str">
            <v>INSTITUCION EDUCATIVA DE TERNERA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D</v>
          </cell>
          <cell r="G117" t="str">
            <v>204</v>
          </cell>
          <cell r="H117" t="str">
            <v>198</v>
          </cell>
          <cell r="I117" t="str">
            <v>0.6202</v>
          </cell>
          <cell r="J117" t="str">
            <v>0.5912</v>
          </cell>
          <cell r="K117" t="str">
            <v>0.5862</v>
          </cell>
          <cell r="L117" t="str">
            <v>0.6744</v>
          </cell>
          <cell r="M117" t="str">
            <v>0.6029</v>
          </cell>
          <cell r="N117" t="str">
            <v>0.6168</v>
          </cell>
        </row>
        <row r="118">
          <cell r="A118" t="str">
            <v>313001008500</v>
          </cell>
          <cell r="B118" t="str">
            <v>CORP. EDUC. JORGE ELIECER GAITAN DE C/GENA - Sede Única</v>
          </cell>
          <cell r="C118" t="str">
            <v>Establecimiento</v>
          </cell>
          <cell r="D118" t="str">
            <v>CARTAGENA DE INDIAS (BOLIVAR)</v>
          </cell>
          <cell r="E118" t="str">
            <v>NO OFICIAL</v>
          </cell>
          <cell r="F118" t="str">
            <v>D</v>
          </cell>
          <cell r="G118" t="str">
            <v>23</v>
          </cell>
          <cell r="H118" t="str">
            <v>23</v>
          </cell>
          <cell r="I118" t="str">
            <v>0.6187</v>
          </cell>
          <cell r="J118" t="str">
            <v>0.6107</v>
          </cell>
          <cell r="K118" t="str">
            <v>0.5738</v>
          </cell>
          <cell r="L118" t="str">
            <v>0.6596</v>
          </cell>
          <cell r="M118" t="str">
            <v>0.6214</v>
          </cell>
          <cell r="N118" t="str">
            <v>0.6161</v>
          </cell>
        </row>
        <row r="119">
          <cell r="A119" t="str">
            <v>413001013176</v>
          </cell>
          <cell r="B119" t="str">
            <v>FUNDACION EDUCATIVA INSTITUTO ECOLÓGICO BARBACOAS - Sede Única</v>
          </cell>
          <cell r="C119" t="str">
            <v>Establecimiento</v>
          </cell>
          <cell r="D119" t="str">
            <v>CARTAGENA DE INDIAS (BOLIVAR)</v>
          </cell>
          <cell r="E119" t="str">
            <v>NO OFICIAL</v>
          </cell>
          <cell r="F119" t="str">
            <v>D</v>
          </cell>
          <cell r="G119" t="str">
            <v>78</v>
          </cell>
          <cell r="H119" t="str">
            <v>78</v>
          </cell>
          <cell r="I119" t="str">
            <v>0.6356</v>
          </cell>
          <cell r="J119" t="str">
            <v>0.6112</v>
          </cell>
          <cell r="K119" t="str">
            <v>0.5756</v>
          </cell>
          <cell r="L119" t="str">
            <v>0.6448</v>
          </cell>
          <cell r="M119" t="str">
            <v>0.5717</v>
          </cell>
          <cell r="N119" t="str">
            <v>0.6133</v>
          </cell>
        </row>
        <row r="120">
          <cell r="A120" t="str">
            <v>113001028927</v>
          </cell>
          <cell r="B120" t="str">
            <v>INSTITUCION EDUCATIVA CIUDADELA 2000 -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D</v>
          </cell>
          <cell r="G120" t="str">
            <v>341</v>
          </cell>
          <cell r="H120" t="str">
            <v>335</v>
          </cell>
          <cell r="I120" t="str">
            <v>0.6294</v>
          </cell>
          <cell r="J120" t="str">
            <v>0.594</v>
          </cell>
          <cell r="K120" t="str">
            <v>0.5717</v>
          </cell>
          <cell r="L120" t="str">
            <v>0.6686</v>
          </cell>
          <cell r="M120" t="str">
            <v>0.5638</v>
          </cell>
          <cell r="N120" t="str">
            <v>0.6119</v>
          </cell>
        </row>
        <row r="121">
          <cell r="A121" t="str">
            <v>113001002812</v>
          </cell>
          <cell r="B121" t="str">
            <v>INSTITUCION EDUCATIVA MARIA REINA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D</v>
          </cell>
          <cell r="G121" t="str">
            <v>282</v>
          </cell>
          <cell r="H121" t="str">
            <v>278</v>
          </cell>
          <cell r="I121" t="str">
            <v>0.626</v>
          </cell>
          <cell r="J121" t="str">
            <v>0.5925</v>
          </cell>
          <cell r="K121" t="str">
            <v>0.5736</v>
          </cell>
          <cell r="L121" t="str">
            <v>0.6594</v>
          </cell>
          <cell r="M121" t="str">
            <v>0.5948</v>
          </cell>
          <cell r="N121" t="str">
            <v>0.6115</v>
          </cell>
        </row>
        <row r="122">
          <cell r="A122" t="str">
            <v>213001000245</v>
          </cell>
          <cell r="B122" t="str">
            <v>INSTITUCION EDUCATIVA TIERRA BAJA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67</v>
          </cell>
          <cell r="H122" t="str">
            <v>67</v>
          </cell>
          <cell r="I122" t="str">
            <v>0.6231</v>
          </cell>
          <cell r="J122" t="str">
            <v>0.5857</v>
          </cell>
          <cell r="K122" t="str">
            <v>0.5695</v>
          </cell>
          <cell r="L122" t="str">
            <v>0.6787</v>
          </cell>
          <cell r="M122" t="str">
            <v>0.5703</v>
          </cell>
          <cell r="N122" t="str">
            <v>0.6109</v>
          </cell>
        </row>
        <row r="123">
          <cell r="A123" t="str">
            <v>113001000241</v>
          </cell>
          <cell r="B123" t="str">
            <v>INSTITUCION EDUCATIVA NUESTRO ESFUERZO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277</v>
          </cell>
          <cell r="H123" t="str">
            <v>268</v>
          </cell>
          <cell r="I123" t="str">
            <v>0.6313</v>
          </cell>
          <cell r="J123" t="str">
            <v>0.6051</v>
          </cell>
          <cell r="K123" t="str">
            <v>0.566</v>
          </cell>
          <cell r="L123" t="str">
            <v>0.6516</v>
          </cell>
          <cell r="M123" t="str">
            <v>0.5788</v>
          </cell>
          <cell r="N123" t="str">
            <v>0.6108</v>
          </cell>
        </row>
        <row r="124">
          <cell r="A124" t="str">
            <v>313001028098</v>
          </cell>
          <cell r="B124" t="str">
            <v>INSTITUCION EDUCATIVA LOS ANGELES - Sede Única</v>
          </cell>
          <cell r="C124" t="str">
            <v>Establecimiento</v>
          </cell>
          <cell r="D124" t="str">
            <v>CARTAGENA DE INDIAS (BOLIVAR)</v>
          </cell>
          <cell r="E124" t="str">
            <v>NO OFICIAL</v>
          </cell>
          <cell r="F124" t="str">
            <v>D</v>
          </cell>
          <cell r="G124" t="str">
            <v>39</v>
          </cell>
          <cell r="H124" t="str">
            <v>38</v>
          </cell>
          <cell r="I124" t="str">
            <v>0.6138</v>
          </cell>
          <cell r="J124" t="str">
            <v>0.5805</v>
          </cell>
          <cell r="K124" t="str">
            <v>0.5864</v>
          </cell>
          <cell r="L124" t="str">
            <v>0.6489</v>
          </cell>
          <cell r="M124" t="str">
            <v>0.6516</v>
          </cell>
          <cell r="N124" t="str">
            <v>0.6108</v>
          </cell>
        </row>
        <row r="125">
          <cell r="A125" t="str">
            <v>113001000879</v>
          </cell>
          <cell r="B125" t="str">
            <v>INSTITUCION EDUCATIVA SANTA MARIA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D</v>
          </cell>
          <cell r="G125" t="str">
            <v>405</v>
          </cell>
          <cell r="H125" t="str">
            <v>394</v>
          </cell>
          <cell r="I125" t="str">
            <v>0.6137</v>
          </cell>
          <cell r="J125" t="str">
            <v>0.5941</v>
          </cell>
          <cell r="K125" t="str">
            <v>0.5753</v>
          </cell>
          <cell r="L125" t="str">
            <v>0.6569</v>
          </cell>
          <cell r="M125" t="str">
            <v>0.5781</v>
          </cell>
          <cell r="N125" t="str">
            <v>0.6076</v>
          </cell>
        </row>
        <row r="126">
          <cell r="A126" t="str">
            <v>113001028469</v>
          </cell>
          <cell r="B126" t="str">
            <v>INSTITUCION EDUCATIVA RAFAEL NU?EZ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D</v>
          </cell>
          <cell r="G126" t="str">
            <v>178</v>
          </cell>
          <cell r="H126" t="str">
            <v>178</v>
          </cell>
          <cell r="I126" t="str">
            <v>0.6112</v>
          </cell>
          <cell r="J126" t="str">
            <v>0.5833</v>
          </cell>
          <cell r="K126" t="str">
            <v>0.5704</v>
          </cell>
          <cell r="L126" t="str">
            <v>0.6703</v>
          </cell>
          <cell r="M126" t="str">
            <v>0.5752</v>
          </cell>
          <cell r="N126" t="str">
            <v>0.6062</v>
          </cell>
        </row>
        <row r="127">
          <cell r="A127" t="str">
            <v>313001027059</v>
          </cell>
          <cell r="B127" t="str">
            <v>CONC. ESCOLAR BERTHA SUTTNER - Sede Única</v>
          </cell>
          <cell r="C127" t="str">
            <v>Establecimiento</v>
          </cell>
          <cell r="D127" t="str">
            <v>CARTAGENA DE INDIAS (BOLIVAR)</v>
          </cell>
          <cell r="E127" t="str">
            <v>NO OFICIAL</v>
          </cell>
          <cell r="F127" t="str">
            <v>D</v>
          </cell>
          <cell r="G127" t="str">
            <v>173</v>
          </cell>
          <cell r="H127" t="str">
            <v>167</v>
          </cell>
          <cell r="I127" t="str">
            <v>0.6242</v>
          </cell>
          <cell r="J127" t="str">
            <v>0.6026</v>
          </cell>
          <cell r="K127" t="str">
            <v>0.5676</v>
          </cell>
          <cell r="L127" t="str">
            <v>0.6484</v>
          </cell>
          <cell r="M127" t="str">
            <v>0.551</v>
          </cell>
          <cell r="N127" t="str">
            <v>0.6061</v>
          </cell>
        </row>
        <row r="128">
          <cell r="A128" t="str">
            <v>113001009281</v>
          </cell>
          <cell r="B128" t="str">
            <v>INSTITUCION EDUCATIVA VILLA ESTRELLA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D</v>
          </cell>
          <cell r="G128" t="str">
            <v>171</v>
          </cell>
          <cell r="H128" t="str">
            <v>164</v>
          </cell>
          <cell r="I128" t="str">
            <v>0.6016</v>
          </cell>
          <cell r="J128" t="str">
            <v>0.5939</v>
          </cell>
          <cell r="K128" t="str">
            <v>0.5715</v>
          </cell>
          <cell r="L128" t="str">
            <v>0.6618</v>
          </cell>
          <cell r="M128" t="str">
            <v>0.582</v>
          </cell>
          <cell r="N128" t="str">
            <v>0.6053</v>
          </cell>
        </row>
        <row r="129">
          <cell r="A129" t="str">
            <v>113001002413</v>
          </cell>
          <cell r="B129" t="str">
            <v>INSTITUCION EDUCATIVA MADRE LAURA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354</v>
          </cell>
          <cell r="H129" t="str">
            <v>344</v>
          </cell>
          <cell r="I129" t="str">
            <v>0.6179</v>
          </cell>
          <cell r="J129" t="str">
            <v>0.5892</v>
          </cell>
          <cell r="K129" t="str">
            <v>0.5488</v>
          </cell>
          <cell r="L129" t="str">
            <v>0.6503</v>
          </cell>
          <cell r="M129" t="str">
            <v>0.6022</v>
          </cell>
          <cell r="N129" t="str">
            <v>0.6016</v>
          </cell>
        </row>
        <row r="130">
          <cell r="A130" t="str">
            <v>313001028639</v>
          </cell>
          <cell r="B130" t="str">
            <v>INST. CENTRAL DE COLOMBIA PARA ADULTOS  (513001004018) - Sede Única</v>
          </cell>
          <cell r="C130" t="str">
            <v>Establecimiento</v>
          </cell>
          <cell r="D130" t="str">
            <v>CARTAGENA DE INDIAS (BOLIVAR)</v>
          </cell>
          <cell r="E130" t="str">
            <v>NO OFICIAL</v>
          </cell>
          <cell r="F130" t="str">
            <v>D</v>
          </cell>
          <cell r="G130" t="str">
            <v>179</v>
          </cell>
          <cell r="H130" t="str">
            <v>162</v>
          </cell>
          <cell r="I130" t="str">
            <v>0.6104</v>
          </cell>
          <cell r="J130" t="str">
            <v>0.5732</v>
          </cell>
          <cell r="K130" t="str">
            <v>0.5483</v>
          </cell>
          <cell r="L130" t="str">
            <v>0.6655</v>
          </cell>
          <cell r="M130" t="str">
            <v>0.624</v>
          </cell>
          <cell r="N130" t="str">
            <v>0.6012</v>
          </cell>
        </row>
        <row r="131">
          <cell r="A131" t="str">
            <v>113001030085</v>
          </cell>
          <cell r="B131" t="str">
            <v>INSTITUCION EDUCATIVA MANDELA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219</v>
          </cell>
          <cell r="H131" t="str">
            <v>212</v>
          </cell>
          <cell r="I131" t="str">
            <v>0.6166</v>
          </cell>
          <cell r="J131" t="str">
            <v>0.5674</v>
          </cell>
          <cell r="K131" t="str">
            <v>0.5555</v>
          </cell>
          <cell r="L131" t="str">
            <v>0.6622</v>
          </cell>
          <cell r="M131" t="str">
            <v>0.5944</v>
          </cell>
          <cell r="N131" t="str">
            <v>0.5999</v>
          </cell>
        </row>
        <row r="132">
          <cell r="A132" t="str">
            <v>213001002809</v>
          </cell>
          <cell r="B132" t="str">
            <v>INSTITUCION EDUCATIVA DE BAYUNCA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543</v>
          </cell>
          <cell r="H132" t="str">
            <v>529</v>
          </cell>
          <cell r="I132" t="str">
            <v>0.6227</v>
          </cell>
          <cell r="J132" t="str">
            <v>0.5857</v>
          </cell>
          <cell r="K132" t="str">
            <v>0.5594</v>
          </cell>
          <cell r="L132" t="str">
            <v>0.6321</v>
          </cell>
          <cell r="M132" t="str">
            <v>0.5592</v>
          </cell>
          <cell r="N132" t="str">
            <v>0.5968</v>
          </cell>
        </row>
        <row r="133">
          <cell r="A133" t="str">
            <v>213001002809</v>
          </cell>
          <cell r="B133" t="str">
            <v>INSTITUCION EDUCATIVA DE BAYUNCA - INSTITUCION EDUCATIVA DE BAYUNCA</v>
          </cell>
          <cell r="C133" t="str">
            <v>Sede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372</v>
          </cell>
          <cell r="H133" t="str">
            <v>359</v>
          </cell>
          <cell r="I133" t="str">
            <v>0.6067</v>
          </cell>
          <cell r="J133" t="str">
            <v>0.5801</v>
          </cell>
          <cell r="K133" t="str">
            <v>0.5569</v>
          </cell>
          <cell r="L133" t="str">
            <v>0.6269</v>
          </cell>
          <cell r="M133" t="str">
            <v>0.5446</v>
          </cell>
          <cell r="N133" t="str">
            <v>0.5889</v>
          </cell>
        </row>
        <row r="134">
          <cell r="A134" t="str">
            <v>113001000259</v>
          </cell>
          <cell r="B134" t="str">
            <v>INSTITUCIÓN EDUCATIVA VALORES UNIDOS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183</v>
          </cell>
          <cell r="H134" t="str">
            <v>174</v>
          </cell>
          <cell r="I134" t="str">
            <v>0.5956</v>
          </cell>
          <cell r="J134" t="str">
            <v>0.5719</v>
          </cell>
          <cell r="K134" t="str">
            <v>0.5782</v>
          </cell>
          <cell r="L134" t="str">
            <v>0.6529</v>
          </cell>
          <cell r="M134" t="str">
            <v>0.5582</v>
          </cell>
          <cell r="N134" t="str">
            <v>0.5964</v>
          </cell>
        </row>
        <row r="135">
          <cell r="A135" t="str">
            <v>113001028919</v>
          </cell>
          <cell r="B135" t="str">
            <v>INSTITUCION EDUCATIVA NUEVO BOSQUE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368</v>
          </cell>
          <cell r="H135" t="str">
            <v>351</v>
          </cell>
          <cell r="I135" t="str">
            <v>0.6008</v>
          </cell>
          <cell r="J135" t="str">
            <v>0.579</v>
          </cell>
          <cell r="K135" t="str">
            <v>0.554</v>
          </cell>
          <cell r="L135" t="str">
            <v>0.6518</v>
          </cell>
          <cell r="M135" t="str">
            <v>0.5953</v>
          </cell>
          <cell r="N135" t="str">
            <v>0.5963</v>
          </cell>
        </row>
        <row r="136">
          <cell r="A136" t="str">
            <v>313001004750</v>
          </cell>
          <cell r="B136" t="str">
            <v>INSTITUCION EDUCATIVA MADRE GABRIELA DE SAN MARTIN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365</v>
          </cell>
          <cell r="H136" t="str">
            <v>356</v>
          </cell>
          <cell r="I136" t="str">
            <v>0.6159</v>
          </cell>
          <cell r="J136" t="str">
            <v>0.5762</v>
          </cell>
          <cell r="K136" t="str">
            <v>0.55</v>
          </cell>
          <cell r="L136" t="str">
            <v>0.6545</v>
          </cell>
          <cell r="M136" t="str">
            <v>0.5467</v>
          </cell>
          <cell r="N136" t="str">
            <v>0.5951</v>
          </cell>
        </row>
        <row r="137">
          <cell r="A137" t="str">
            <v>313001013431</v>
          </cell>
          <cell r="B137" t="str">
            <v>CORP INST PROGRESO SOCIAL (ANTES INST. MIXTO LOS PAYASITOS - Sede Única</v>
          </cell>
          <cell r="C137" t="str">
            <v>Establecimiento</v>
          </cell>
          <cell r="D137" t="str">
            <v>CARTAGENA DE INDIAS (BOLIVAR)</v>
          </cell>
          <cell r="E137" t="str">
            <v>NO OFICIAL</v>
          </cell>
          <cell r="F137" t="str">
            <v>D</v>
          </cell>
          <cell r="G137" t="str">
            <v>39</v>
          </cell>
          <cell r="H137" t="str">
            <v>38</v>
          </cell>
          <cell r="I137" t="str">
            <v>0.6103</v>
          </cell>
          <cell r="J137" t="str">
            <v>0.5623</v>
          </cell>
          <cell r="K137" t="str">
            <v>0.562</v>
          </cell>
          <cell r="L137" t="str">
            <v>0.6483</v>
          </cell>
          <cell r="M137" t="str">
            <v>0.5466</v>
          </cell>
          <cell r="N137" t="str">
            <v>0.5919</v>
          </cell>
        </row>
        <row r="138">
          <cell r="A138" t="str">
            <v>113001030212</v>
          </cell>
          <cell r="B138" t="str">
            <v>INSTITUCION EDUCATIVA BICENTENARIO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D</v>
          </cell>
          <cell r="G138" t="str">
            <v>295</v>
          </cell>
          <cell r="H138" t="str">
            <v>294</v>
          </cell>
          <cell r="I138" t="str">
            <v>0.5989</v>
          </cell>
          <cell r="J138" t="str">
            <v>0.5731</v>
          </cell>
          <cell r="K138" t="str">
            <v>0.5545</v>
          </cell>
          <cell r="L138" t="str">
            <v>0.6402</v>
          </cell>
          <cell r="M138" t="str">
            <v>0.5579</v>
          </cell>
          <cell r="N138" t="str">
            <v>0.5891</v>
          </cell>
        </row>
        <row r="139">
          <cell r="A139" t="str">
            <v>113001002120</v>
          </cell>
          <cell r="B139" t="str">
            <v>INSTITUCION EDUCATIVA HIJOS DE MARIA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339</v>
          </cell>
          <cell r="H139" t="str">
            <v>332</v>
          </cell>
          <cell r="I139" t="str">
            <v>0.6049</v>
          </cell>
          <cell r="J139" t="str">
            <v>0.5752</v>
          </cell>
          <cell r="K139" t="str">
            <v>0.5463</v>
          </cell>
          <cell r="L139" t="str">
            <v>0.6366</v>
          </cell>
          <cell r="M139" t="str">
            <v>0.56</v>
          </cell>
          <cell r="N139" t="str">
            <v>0.5884</v>
          </cell>
        </row>
        <row r="140">
          <cell r="A140" t="str">
            <v>313001008933</v>
          </cell>
          <cell r="B140" t="str">
            <v>INST. COLOMBO HOLANDES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63</v>
          </cell>
          <cell r="H140" t="str">
            <v>62</v>
          </cell>
          <cell r="I140" t="str">
            <v>0.6067</v>
          </cell>
          <cell r="J140" t="str">
            <v>0.5645</v>
          </cell>
          <cell r="K140" t="str">
            <v>0.5443</v>
          </cell>
          <cell r="L140" t="str">
            <v>0.6376</v>
          </cell>
          <cell r="M140" t="str">
            <v>0.5846</v>
          </cell>
          <cell r="N140" t="str">
            <v>0.588</v>
          </cell>
        </row>
        <row r="141">
          <cell r="A141" t="str">
            <v>113001020969</v>
          </cell>
          <cell r="B141" t="str">
            <v>INSTITUCION EDUCATIVA FRANCISCO DE PAULA SANTANDER - Sede Única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171</v>
          </cell>
          <cell r="H141" t="str">
            <v>168</v>
          </cell>
          <cell r="I141" t="str">
            <v>0.6023</v>
          </cell>
          <cell r="J141" t="str">
            <v>0.5728</v>
          </cell>
          <cell r="K141" t="str">
            <v>0.5346</v>
          </cell>
          <cell r="L141" t="str">
            <v>0.6393</v>
          </cell>
          <cell r="M141" t="str">
            <v>0.5825</v>
          </cell>
          <cell r="N141" t="str">
            <v>0.5869</v>
          </cell>
        </row>
        <row r="142">
          <cell r="A142" t="str">
            <v>113001028421</v>
          </cell>
          <cell r="B142" t="str">
            <v>INSTITUCION EDUCATIVA 14 DE FEBRERO - Sede Única</v>
          </cell>
          <cell r="C142" t="str">
            <v>Establecimiento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204</v>
          </cell>
          <cell r="H142" t="str">
            <v>197</v>
          </cell>
          <cell r="I142" t="str">
            <v>0.6021</v>
          </cell>
          <cell r="J142" t="str">
            <v>0.5738</v>
          </cell>
          <cell r="K142" t="str">
            <v>0.5423</v>
          </cell>
          <cell r="L142" t="str">
            <v>0.6392</v>
          </cell>
          <cell r="M142" t="str">
            <v>0.5339</v>
          </cell>
          <cell r="N142" t="str">
            <v>0.5851</v>
          </cell>
        </row>
        <row r="143">
          <cell r="A143" t="str">
            <v>313001013783</v>
          </cell>
          <cell r="B143" t="str">
            <v>CONC. ESCOLAR BERNARDO FOERGEN - Sede Única</v>
          </cell>
          <cell r="C143" t="str">
            <v>Establecimiento</v>
          </cell>
          <cell r="D143" t="str">
            <v>CARTAGENA DE INDIAS (BOLIVAR)</v>
          </cell>
          <cell r="E143" t="str">
            <v>NO OFICIAL</v>
          </cell>
          <cell r="F143" t="str">
            <v>D</v>
          </cell>
          <cell r="G143" t="str">
            <v>68</v>
          </cell>
          <cell r="H143" t="str">
            <v>61</v>
          </cell>
          <cell r="I143" t="str">
            <v>0.6018</v>
          </cell>
          <cell r="J143" t="str">
            <v>0.5909</v>
          </cell>
          <cell r="K143" t="str">
            <v>0.5304</v>
          </cell>
          <cell r="L143" t="str">
            <v>0.6289</v>
          </cell>
          <cell r="M143" t="str">
            <v>0.531</v>
          </cell>
          <cell r="N143" t="str">
            <v>0.5836</v>
          </cell>
        </row>
        <row r="144">
          <cell r="A144" t="str">
            <v>113001001727</v>
          </cell>
          <cell r="B144" t="str">
            <v>INSTITUCION EDUCATIVA REPUBLICA DEL LIBANO - Sede Única</v>
          </cell>
          <cell r="C144" t="str">
            <v>Establecimiento</v>
          </cell>
          <cell r="D144" t="str">
            <v>CARTAGENA DE INDIAS (BOLIVAR)</v>
          </cell>
          <cell r="E144" t="str">
            <v>OFICIAL</v>
          </cell>
          <cell r="F144" t="str">
            <v>D</v>
          </cell>
          <cell r="G144" t="str">
            <v>275</v>
          </cell>
          <cell r="H144" t="str">
            <v>266</v>
          </cell>
          <cell r="I144" t="str">
            <v>0.5948</v>
          </cell>
          <cell r="J144" t="str">
            <v>0.5655</v>
          </cell>
          <cell r="K144" t="str">
            <v>0.5479</v>
          </cell>
          <cell r="L144" t="str">
            <v>0.6316</v>
          </cell>
          <cell r="M144" t="str">
            <v>0.5613</v>
          </cell>
          <cell r="N144" t="str">
            <v>0.5831</v>
          </cell>
        </row>
        <row r="145">
          <cell r="A145" t="str">
            <v>113001004254</v>
          </cell>
          <cell r="B145" t="str">
            <v>INSTITUCION EDUCATIVA FULGENCIO LEQUERICA  VELEZ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219</v>
          </cell>
          <cell r="H145" t="str">
            <v>208</v>
          </cell>
          <cell r="I145" t="str">
            <v>0.6021</v>
          </cell>
          <cell r="J145" t="str">
            <v>0.5647</v>
          </cell>
          <cell r="K145" t="str">
            <v>0.5389</v>
          </cell>
          <cell r="L145" t="str">
            <v>0.6292</v>
          </cell>
          <cell r="M145" t="str">
            <v>0.5666</v>
          </cell>
          <cell r="N145" t="str">
            <v>0.5824</v>
          </cell>
        </row>
        <row r="146">
          <cell r="A146" t="str">
            <v>113001001581</v>
          </cell>
          <cell r="B146" t="str">
            <v>INSTITUCION EDUCATIVA DE FREDONIA - Sede Única</v>
          </cell>
          <cell r="C146" t="str">
            <v>Establecimiento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182</v>
          </cell>
          <cell r="H146" t="str">
            <v>162</v>
          </cell>
          <cell r="I146" t="str">
            <v>0.5851</v>
          </cell>
          <cell r="J146" t="str">
            <v>0.5726</v>
          </cell>
          <cell r="K146" t="str">
            <v>0.5564</v>
          </cell>
          <cell r="L146" t="str">
            <v>0.6146</v>
          </cell>
          <cell r="M146" t="str">
            <v>0.5384</v>
          </cell>
          <cell r="N146" t="str">
            <v>0.5788</v>
          </cell>
        </row>
        <row r="147">
          <cell r="A147" t="str">
            <v>313001012868</v>
          </cell>
          <cell r="B147" t="str">
            <v>CORPORACION TECNICA INSTITUTO ROCHY - Sede Única</v>
          </cell>
          <cell r="C147" t="str">
            <v>Establecimiento</v>
          </cell>
          <cell r="D147" t="str">
            <v>CARTAGENA DE INDIAS (BOLIVAR)</v>
          </cell>
          <cell r="E147" t="str">
            <v>NO OFICIAL</v>
          </cell>
          <cell r="F147" t="str">
            <v>D</v>
          </cell>
          <cell r="G147" t="str">
            <v>78</v>
          </cell>
          <cell r="H147" t="str">
            <v>77</v>
          </cell>
          <cell r="I147" t="str">
            <v>0.5942</v>
          </cell>
          <cell r="J147" t="str">
            <v>0.5628</v>
          </cell>
          <cell r="K147" t="str">
            <v>0.5275</v>
          </cell>
          <cell r="L147" t="str">
            <v>0.6251</v>
          </cell>
          <cell r="M147" t="str">
            <v>0.5902</v>
          </cell>
          <cell r="N147" t="str">
            <v>0.5784</v>
          </cell>
        </row>
        <row r="148">
          <cell r="A148" t="str">
            <v>313001029868</v>
          </cell>
          <cell r="B148" t="str">
            <v>INSTITUTO EDUCATIVO TECNOCIENCIAS REGIÓN CARIBE - Sede Única</v>
          </cell>
          <cell r="C148" t="str">
            <v>Establecimiento</v>
          </cell>
          <cell r="D148" t="str">
            <v>CARTAGENA DE INDIAS (BOLIVAR)</v>
          </cell>
          <cell r="E148" t="str">
            <v>NO OFICIAL</v>
          </cell>
          <cell r="F148" t="str">
            <v>D</v>
          </cell>
          <cell r="G148" t="str">
            <v>110</v>
          </cell>
          <cell r="H148" t="str">
            <v>103</v>
          </cell>
          <cell r="I148" t="str">
            <v>0.5704</v>
          </cell>
          <cell r="J148" t="str">
            <v>0.5646</v>
          </cell>
          <cell r="K148" t="str">
            <v>0.5283</v>
          </cell>
          <cell r="L148" t="str">
            <v>0.6364</v>
          </cell>
          <cell r="M148" t="str">
            <v>0.6007</v>
          </cell>
          <cell r="N148" t="str">
            <v>0.5769</v>
          </cell>
        </row>
        <row r="149">
          <cell r="A149" t="str">
            <v>213001007797</v>
          </cell>
          <cell r="B149" t="str">
            <v>INSTITUCION EDUCATIVA SAN JUAN DE DAMASCO - Sede Única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214</v>
          </cell>
          <cell r="H149" t="str">
            <v>206</v>
          </cell>
          <cell r="I149" t="str">
            <v>0.5836</v>
          </cell>
          <cell r="J149" t="str">
            <v>0.5601</v>
          </cell>
          <cell r="K149" t="str">
            <v>0.5415</v>
          </cell>
          <cell r="L149" t="str">
            <v>0.6266</v>
          </cell>
          <cell r="M149" t="str">
            <v>0.5627</v>
          </cell>
          <cell r="N149" t="str">
            <v>0.5768</v>
          </cell>
        </row>
        <row r="150">
          <cell r="A150" t="str">
            <v>113001012427</v>
          </cell>
          <cell r="B150" t="str">
            <v>INSTITUCION EDUCATIVA MANUELA VERGARA DE CURI - Sede Única</v>
          </cell>
          <cell r="C150" t="str">
            <v>Establecimiento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197</v>
          </cell>
          <cell r="H150" t="str">
            <v>187</v>
          </cell>
          <cell r="I150" t="str">
            <v>0.6051</v>
          </cell>
          <cell r="J150" t="str">
            <v>0.5689</v>
          </cell>
          <cell r="K150" t="str">
            <v>0.5221</v>
          </cell>
          <cell r="L150" t="str">
            <v>0.6239</v>
          </cell>
          <cell r="M150" t="str">
            <v>0.5354</v>
          </cell>
          <cell r="N150" t="str">
            <v>0.5765</v>
          </cell>
        </row>
        <row r="151">
          <cell r="A151" t="str">
            <v>213001009048</v>
          </cell>
          <cell r="B151" t="str">
            <v>INSTITUCION EDUCATIVA TECNICA DE PASACABALLOS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281</v>
          </cell>
          <cell r="H151" t="str">
            <v>277</v>
          </cell>
          <cell r="I151" t="str">
            <v>0.5808</v>
          </cell>
          <cell r="J151" t="str">
            <v>0.5658</v>
          </cell>
          <cell r="K151" t="str">
            <v>0.5275</v>
          </cell>
          <cell r="L151" t="str">
            <v>0.619</v>
          </cell>
          <cell r="M151" t="str">
            <v>0.583</v>
          </cell>
          <cell r="N151" t="str">
            <v>0.574</v>
          </cell>
        </row>
        <row r="152">
          <cell r="A152" t="str">
            <v>313001012744</v>
          </cell>
          <cell r="B152" t="str">
            <v>INSTITUTO  SKINNER II   (ANT.-JARD. INF. SKINNER II) - Sede Única</v>
          </cell>
          <cell r="C152" t="str">
            <v>Establecimiento</v>
          </cell>
          <cell r="D152" t="str">
            <v>CARTAGENA DE INDIAS (BOLIVAR)</v>
          </cell>
          <cell r="E152" t="str">
            <v>NO OFICIAL</v>
          </cell>
          <cell r="F152" t="str">
            <v>D</v>
          </cell>
          <cell r="G152" t="str">
            <v>120</v>
          </cell>
          <cell r="H152" t="str">
            <v>119</v>
          </cell>
          <cell r="I152" t="str">
            <v>0.5732</v>
          </cell>
          <cell r="J152" t="str">
            <v>0.5754</v>
          </cell>
          <cell r="K152" t="str">
            <v>0.5284</v>
          </cell>
          <cell r="L152" t="str">
            <v>0.6225</v>
          </cell>
          <cell r="M152" t="str">
            <v>0.56</v>
          </cell>
          <cell r="N152" t="str">
            <v>0.5737</v>
          </cell>
        </row>
        <row r="153">
          <cell r="A153" t="str">
            <v>113001007199</v>
          </cell>
          <cell r="B153" t="str">
            <v>INSTITUCION EDUCATIVA FE Y ALEGRIA LAS AMERICAS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498</v>
          </cell>
          <cell r="H153" t="str">
            <v>469</v>
          </cell>
          <cell r="I153" t="str">
            <v>0.5805</v>
          </cell>
          <cell r="J153" t="str">
            <v>0.5576</v>
          </cell>
          <cell r="K153" t="str">
            <v>0.5294</v>
          </cell>
          <cell r="L153" t="str">
            <v>0.6214</v>
          </cell>
          <cell r="M153" t="str">
            <v>0.5601</v>
          </cell>
          <cell r="N153" t="str">
            <v>0.5713</v>
          </cell>
        </row>
        <row r="154">
          <cell r="A154" t="str">
            <v>113001008284</v>
          </cell>
          <cell r="B154" t="str">
            <v>INSTITUCION EDUCATIVA SAN FELIPE NERI - Sede Única</v>
          </cell>
          <cell r="C154" t="str">
            <v>Establecimiento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156</v>
          </cell>
          <cell r="H154" t="str">
            <v>144</v>
          </cell>
          <cell r="I154" t="str">
            <v>0.5808</v>
          </cell>
          <cell r="J154" t="str">
            <v>0.5481</v>
          </cell>
          <cell r="K154" t="str">
            <v>0.5333</v>
          </cell>
          <cell r="L154" t="str">
            <v>0.619</v>
          </cell>
          <cell r="M154" t="str">
            <v>0.5789</v>
          </cell>
          <cell r="N154" t="str">
            <v>0.571</v>
          </cell>
        </row>
        <row r="155">
          <cell r="A155" t="str">
            <v>113001001816</v>
          </cell>
          <cell r="B155" t="str">
            <v>INSTITUCION EDUCATIVA JOSE DE LA VEGA - Sede Única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550</v>
          </cell>
          <cell r="H155" t="str">
            <v>516</v>
          </cell>
          <cell r="I155" t="str">
            <v>0.5892</v>
          </cell>
          <cell r="J155" t="str">
            <v>0.5496</v>
          </cell>
          <cell r="K155" t="str">
            <v>0.5241</v>
          </cell>
          <cell r="L155" t="str">
            <v>0.6231</v>
          </cell>
          <cell r="M155" t="str">
            <v>0.5606</v>
          </cell>
          <cell r="N155" t="str">
            <v>0.5707</v>
          </cell>
        </row>
        <row r="156">
          <cell r="A156" t="str">
            <v>113001029095</v>
          </cell>
          <cell r="B156" t="str">
            <v>INSTITUCION EDUCATIVA FOCO ROJO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285</v>
          </cell>
          <cell r="H156" t="str">
            <v>271</v>
          </cell>
          <cell r="I156" t="str">
            <v>0.5773</v>
          </cell>
          <cell r="J156" t="str">
            <v>0.5588</v>
          </cell>
          <cell r="K156" t="str">
            <v>0.5348</v>
          </cell>
          <cell r="L156" t="str">
            <v>0.6192</v>
          </cell>
          <cell r="M156" t="str">
            <v>0.5495</v>
          </cell>
          <cell r="N156" t="str">
            <v>0.5707</v>
          </cell>
        </row>
        <row r="157">
          <cell r="A157" t="str">
            <v>213001007231</v>
          </cell>
          <cell r="B157" t="str">
            <v>INSTITUCION EDUCATIVA SAN FRANCISCO DE ASIS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595</v>
          </cell>
          <cell r="H157" t="str">
            <v>564</v>
          </cell>
          <cell r="I157" t="str">
            <v>0.5797</v>
          </cell>
          <cell r="J157" t="str">
            <v>0.5571</v>
          </cell>
          <cell r="K157" t="str">
            <v>0.5285</v>
          </cell>
          <cell r="L157" t="str">
            <v>0.6179</v>
          </cell>
          <cell r="M157" t="str">
            <v>0.5575</v>
          </cell>
          <cell r="N157" t="str">
            <v>0.5698</v>
          </cell>
        </row>
        <row r="158">
          <cell r="A158" t="str">
            <v>213001007533</v>
          </cell>
          <cell r="B158" t="str">
            <v>INSTITUCION EDUCATIVA NUEVA ESPERANZA ARROYO GRANDE - Sede Única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114</v>
          </cell>
          <cell r="H158" t="str">
            <v>113</v>
          </cell>
          <cell r="I158" t="str">
            <v>0.567</v>
          </cell>
          <cell r="J158" t="str">
            <v>0.5522</v>
          </cell>
          <cell r="K158" t="str">
            <v>0.5434</v>
          </cell>
          <cell r="L158" t="str">
            <v>0.6204</v>
          </cell>
          <cell r="M158" t="str">
            <v>0.5282</v>
          </cell>
          <cell r="N158" t="str">
            <v>0.5675</v>
          </cell>
        </row>
        <row r="159">
          <cell r="A159" t="str">
            <v>113001800263</v>
          </cell>
          <cell r="B159" t="str">
            <v>INSTITUCION EDUCATIVA EL SALVADOR</v>
          </cell>
          <cell r="C159" t="str">
            <v>Establecimiento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706</v>
          </cell>
          <cell r="H159" t="str">
            <v>682</v>
          </cell>
          <cell r="I159" t="str">
            <v>0.5758</v>
          </cell>
          <cell r="J159" t="str">
            <v>0.5582</v>
          </cell>
          <cell r="K159" t="str">
            <v>0.5229</v>
          </cell>
          <cell r="L159" t="str">
            <v>0.6201</v>
          </cell>
          <cell r="M159" t="str">
            <v>0.5418</v>
          </cell>
          <cell r="N159" t="str">
            <v>0.5671</v>
          </cell>
        </row>
        <row r="160">
          <cell r="A160" t="str">
            <v>113001800263</v>
          </cell>
          <cell r="B160" t="str">
            <v>INSTITUCION EDUCATIVA EL SALVADOR - INSTITUCION EDUCATIVA EL SALVADOR - SEDE PRINCIPAL</v>
          </cell>
          <cell r="C160" t="str">
            <v>Sede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204</v>
          </cell>
          <cell r="H160" t="str">
            <v>200</v>
          </cell>
          <cell r="I160" t="str">
            <v>0.5712</v>
          </cell>
          <cell r="J160" t="str">
            <v>0.5547</v>
          </cell>
          <cell r="K160" t="str">
            <v>0.5092</v>
          </cell>
          <cell r="L160" t="str">
            <v>0.6075</v>
          </cell>
          <cell r="M160" t="str">
            <v>0.5222</v>
          </cell>
          <cell r="N160" t="str">
            <v>0.5577</v>
          </cell>
        </row>
        <row r="161">
          <cell r="A161" t="str">
            <v>113001800328</v>
          </cell>
          <cell r="B161" t="str">
            <v>INSTITUCION EDUCATIVA EL SALVADOR - SEDE SAN JOSE</v>
          </cell>
          <cell r="C161" t="str">
            <v>Sede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254</v>
          </cell>
          <cell r="H161" t="str">
            <v>248</v>
          </cell>
          <cell r="I161" t="str">
            <v>0.6269</v>
          </cell>
          <cell r="J161" t="str">
            <v>0.6036</v>
          </cell>
          <cell r="K161" t="str">
            <v>0.577</v>
          </cell>
          <cell r="L161" t="str">
            <v>0.6657</v>
          </cell>
          <cell r="M161" t="str">
            <v>0.5808</v>
          </cell>
          <cell r="N161" t="str">
            <v>0.6154</v>
          </cell>
        </row>
        <row r="162">
          <cell r="A162" t="str">
            <v>113001800280</v>
          </cell>
          <cell r="B162" t="str">
            <v>INSTITUCION EDUCATIVA EL SALVADOR - SEDE HENEQUEN</v>
          </cell>
          <cell r="C162" t="str">
            <v>Sede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36</v>
          </cell>
          <cell r="H162" t="str">
            <v>33</v>
          </cell>
          <cell r="I162" t="str">
            <v>0.5099</v>
          </cell>
          <cell r="J162" t="str">
            <v>0.4909</v>
          </cell>
          <cell r="K162" t="str">
            <v>0.4736</v>
          </cell>
          <cell r="L162" t="str">
            <v>0.5701</v>
          </cell>
          <cell r="M162" t="str">
            <v>0.5134</v>
          </cell>
          <cell r="N162" t="str">
            <v>0.5113</v>
          </cell>
        </row>
        <row r="163">
          <cell r="A163" t="str">
            <v>113001800344</v>
          </cell>
          <cell r="B163" t="str">
            <v>INSTITUCION EDUCATIVA EL SALVADOR - SEDE LAS COLINAS</v>
          </cell>
          <cell r="C163" t="str">
            <v>Sede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79</v>
          </cell>
          <cell r="H163" t="str">
            <v>77</v>
          </cell>
          <cell r="I163" t="str">
            <v>0.5518</v>
          </cell>
          <cell r="J163" t="str">
            <v>0.5353</v>
          </cell>
          <cell r="K163" t="str">
            <v>0.4867</v>
          </cell>
          <cell r="L163" t="str">
            <v>0.5928</v>
          </cell>
          <cell r="M163" t="str">
            <v>0.5435</v>
          </cell>
          <cell r="N163" t="str">
            <v>0.5418</v>
          </cell>
        </row>
        <row r="164">
          <cell r="A164" t="str">
            <v>113001800352</v>
          </cell>
          <cell r="B164" t="str">
            <v>INSTITUCION EDUCATIVA EL SALVADOR - SEDE SAN NICOLAS</v>
          </cell>
          <cell r="C164" t="str">
            <v>Sede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80</v>
          </cell>
          <cell r="H164" t="str">
            <v>71</v>
          </cell>
          <cell r="I164" t="str">
            <v>0.5022</v>
          </cell>
          <cell r="J164" t="str">
            <v>0.49</v>
          </cell>
          <cell r="K164" t="str">
            <v>0.4588</v>
          </cell>
          <cell r="L164" t="str">
            <v>0.5633</v>
          </cell>
          <cell r="M164" t="str">
            <v>0.5042</v>
          </cell>
          <cell r="N164" t="str">
            <v>0.5036</v>
          </cell>
        </row>
        <row r="165">
          <cell r="A165" t="str">
            <v>113001800301</v>
          </cell>
          <cell r="B165" t="str">
            <v>INSTITUCION EDUCATIVA EL SALVADOR - SEDE LOS ROBLES</v>
          </cell>
          <cell r="C165" t="str">
            <v>Sede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53</v>
          </cell>
          <cell r="H165" t="str">
            <v>53</v>
          </cell>
          <cell r="I165" t="str">
            <v>0.5203</v>
          </cell>
          <cell r="J165" t="str">
            <v>0.5353</v>
          </cell>
          <cell r="K165" t="str">
            <v>0.4917</v>
          </cell>
          <cell r="L165" t="str">
            <v>0.6006</v>
          </cell>
          <cell r="M165" t="str">
            <v>0.4957</v>
          </cell>
          <cell r="N165" t="str">
            <v>0.5338</v>
          </cell>
        </row>
        <row r="166">
          <cell r="A166" t="str">
            <v>313001028829</v>
          </cell>
          <cell r="B166" t="str">
            <v>FUNDACION INSTITUCION EDUCATIVA FUNASER - Sede Única</v>
          </cell>
          <cell r="C166" t="str">
            <v>Establecimiento</v>
          </cell>
          <cell r="D166" t="str">
            <v>CARTAGENA DE INDIAS (BOLIVAR)</v>
          </cell>
          <cell r="E166" t="str">
            <v>NO OFICIAL</v>
          </cell>
          <cell r="F166" t="str">
            <v>D</v>
          </cell>
          <cell r="G166" t="str">
            <v>55</v>
          </cell>
          <cell r="H166" t="str">
            <v>53</v>
          </cell>
          <cell r="I166" t="str">
            <v>0.5621</v>
          </cell>
          <cell r="J166" t="str">
            <v>0.5602</v>
          </cell>
          <cell r="K166" t="str">
            <v>0.543</v>
          </cell>
          <cell r="L166" t="str">
            <v>0.615</v>
          </cell>
          <cell r="M166" t="str">
            <v>0.5216</v>
          </cell>
          <cell r="N166" t="str">
            <v>0.5663</v>
          </cell>
        </row>
        <row r="167">
          <cell r="A167" t="str">
            <v>113001001450</v>
          </cell>
          <cell r="B167" t="str">
            <v>INSTITUCION ETNOEDUCATIVA PEDRO ROMERO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163</v>
          </cell>
          <cell r="H167" t="str">
            <v>153</v>
          </cell>
          <cell r="I167" t="str">
            <v>0.5723</v>
          </cell>
          <cell r="J167" t="str">
            <v>0.5536</v>
          </cell>
          <cell r="K167" t="str">
            <v>0.5252</v>
          </cell>
          <cell r="L167" t="str">
            <v>0.6079</v>
          </cell>
          <cell r="M167" t="str">
            <v>0.548</v>
          </cell>
          <cell r="N167" t="str">
            <v>0.5635</v>
          </cell>
        </row>
        <row r="168">
          <cell r="A168" t="str">
            <v>313001029396</v>
          </cell>
          <cell r="B168" t="str">
            <v>INSTITUCION EDUCATIVA CLEMENTE MANUEL ZABAL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410</v>
          </cell>
          <cell r="H168" t="str">
            <v>395</v>
          </cell>
          <cell r="I168" t="str">
            <v>0.5719</v>
          </cell>
          <cell r="J168" t="str">
            <v>0.5518</v>
          </cell>
          <cell r="K168" t="str">
            <v>0.5224</v>
          </cell>
          <cell r="L168" t="str">
            <v>0.6128</v>
          </cell>
          <cell r="M168" t="str">
            <v>0.5445</v>
          </cell>
          <cell r="N168" t="str">
            <v>0.5632</v>
          </cell>
        </row>
        <row r="169">
          <cell r="A169" t="str">
            <v>313001013643</v>
          </cell>
          <cell r="B169" t="str">
            <v>CORPORACIÓN CENTRO EDUCATIVO INTEGRAL EL RODEO - Sede Única</v>
          </cell>
          <cell r="C169" t="str">
            <v>Establecimiento</v>
          </cell>
          <cell r="D169" t="str">
            <v>CARTAGENA DE INDIAS (BOLIVAR)</v>
          </cell>
          <cell r="E169" t="str">
            <v>NO OFICIAL</v>
          </cell>
          <cell r="F169" t="str">
            <v>D</v>
          </cell>
          <cell r="G169" t="str">
            <v>139</v>
          </cell>
          <cell r="H169" t="str">
            <v>136</v>
          </cell>
          <cell r="I169" t="str">
            <v>0.5686</v>
          </cell>
          <cell r="J169" t="str">
            <v>0.5442</v>
          </cell>
          <cell r="K169" t="str">
            <v>0.5298</v>
          </cell>
          <cell r="L169" t="str">
            <v>0.6127</v>
          </cell>
          <cell r="M169" t="str">
            <v>0.5387</v>
          </cell>
          <cell r="N169" t="str">
            <v>0.5619</v>
          </cell>
        </row>
        <row r="170">
          <cell r="A170" t="str">
            <v>213001009056</v>
          </cell>
          <cell r="B170" t="str">
            <v>INSTITUCION EDUCATIVA NUESTRA SEÑORA DEL BUEN AIRE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174</v>
          </cell>
          <cell r="H170" t="str">
            <v>171</v>
          </cell>
          <cell r="I170" t="str">
            <v>0.5821</v>
          </cell>
          <cell r="J170" t="str">
            <v>0.5524</v>
          </cell>
          <cell r="K170" t="str">
            <v>0.5124</v>
          </cell>
          <cell r="L170" t="str">
            <v>0.5972</v>
          </cell>
          <cell r="M170" t="str">
            <v>0.5326</v>
          </cell>
          <cell r="N170" t="str">
            <v>0.5589</v>
          </cell>
        </row>
        <row r="171">
          <cell r="A171" t="str">
            <v>113001002138</v>
          </cell>
          <cell r="B171" t="str">
            <v>INSTITUCION EDUCATIVA NUESTRA SRA DEL PERPETUO SOCORRO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199</v>
          </cell>
          <cell r="H171" t="str">
            <v>191</v>
          </cell>
          <cell r="I171" t="str">
            <v>0.5552</v>
          </cell>
          <cell r="J171" t="str">
            <v>0.5342</v>
          </cell>
          <cell r="K171" t="str">
            <v>0.5311</v>
          </cell>
          <cell r="L171" t="str">
            <v>0.6153</v>
          </cell>
          <cell r="M171" t="str">
            <v>0.5529</v>
          </cell>
          <cell r="N171" t="str">
            <v>0.5585</v>
          </cell>
        </row>
        <row r="172">
          <cell r="A172" t="str">
            <v>113001800123</v>
          </cell>
          <cell r="B172" t="str">
            <v>INSTITUCION EDUCATIVA GABRIEL GARCIA MARQUEZ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308</v>
          </cell>
          <cell r="H172" t="str">
            <v>301</v>
          </cell>
          <cell r="I172" t="str">
            <v>0.5686</v>
          </cell>
          <cell r="J172" t="str">
            <v>0.5454</v>
          </cell>
          <cell r="K172" t="str">
            <v>0.5174</v>
          </cell>
          <cell r="L172" t="str">
            <v>0.6053</v>
          </cell>
          <cell r="M172" t="str">
            <v>0.532</v>
          </cell>
          <cell r="N172" t="str">
            <v>0.5571</v>
          </cell>
        </row>
        <row r="173">
          <cell r="A173" t="str">
            <v>413001004703</v>
          </cell>
          <cell r="B173" t="str">
            <v>INSTITUCION EDUCATIVA DE LA BOQUILLA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354</v>
          </cell>
          <cell r="H173" t="str">
            <v>342</v>
          </cell>
          <cell r="I173" t="str">
            <v>0.5535</v>
          </cell>
          <cell r="J173" t="str">
            <v>0.5393</v>
          </cell>
          <cell r="K173" t="str">
            <v>0.5176</v>
          </cell>
          <cell r="L173" t="str">
            <v>0.6095</v>
          </cell>
          <cell r="M173" t="str">
            <v>0.5595</v>
          </cell>
          <cell r="N173" t="str">
            <v>0.5553</v>
          </cell>
        </row>
        <row r="174">
          <cell r="A174" t="str">
            <v>113001008276</v>
          </cell>
          <cell r="B174" t="str">
            <v>INSTITUCION EDUCATIVA PLAYAS DE ACAPULCO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188</v>
          </cell>
          <cell r="H174" t="str">
            <v>180</v>
          </cell>
          <cell r="I174" t="str">
            <v>0.567</v>
          </cell>
          <cell r="J174" t="str">
            <v>0.5348</v>
          </cell>
          <cell r="K174" t="str">
            <v>0.5136</v>
          </cell>
          <cell r="L174" t="str">
            <v>0.6109</v>
          </cell>
          <cell r="M174" t="str">
            <v>0.5342</v>
          </cell>
          <cell r="N174" t="str">
            <v>0.5549</v>
          </cell>
        </row>
        <row r="175">
          <cell r="A175" t="str">
            <v>213001002531</v>
          </cell>
          <cell r="B175" t="str">
            <v>INSTITUCION EDUCATIVA MANZANILLO DEL MAR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52</v>
          </cell>
          <cell r="H175" t="str">
            <v>52</v>
          </cell>
          <cell r="I175" t="str">
            <v>0.5574</v>
          </cell>
          <cell r="J175" t="str">
            <v>0.5372</v>
          </cell>
          <cell r="K175" t="str">
            <v>0.5211</v>
          </cell>
          <cell r="L175" t="str">
            <v>0.6104</v>
          </cell>
          <cell r="M175" t="str">
            <v>0.5152</v>
          </cell>
          <cell r="N175" t="str">
            <v>0.5533</v>
          </cell>
        </row>
        <row r="176">
          <cell r="A176" t="str">
            <v>213001002949</v>
          </cell>
          <cell r="B176" t="str">
            <v>INSTITUCION EDUCATIVA SAN JOSE CA?O DEL ORO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95</v>
          </cell>
          <cell r="H176" t="str">
            <v>91</v>
          </cell>
          <cell r="I176" t="str">
            <v>0.5973</v>
          </cell>
          <cell r="J176" t="str">
            <v>0.5391</v>
          </cell>
          <cell r="K176" t="str">
            <v>0.4751</v>
          </cell>
          <cell r="L176" t="str">
            <v>0.5945</v>
          </cell>
          <cell r="M176" t="str">
            <v>0.5666</v>
          </cell>
          <cell r="N176" t="str">
            <v>0.5527</v>
          </cell>
        </row>
        <row r="177">
          <cell r="A177" t="str">
            <v>313001005225</v>
          </cell>
          <cell r="B177" t="str">
            <v>INSTITUCION EDUCATIVA JOSE MARIA CORDOBA DE PASACABALLOS - Sede Única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96</v>
          </cell>
          <cell r="H177" t="str">
            <v>90</v>
          </cell>
          <cell r="I177" t="str">
            <v>0.5753</v>
          </cell>
          <cell r="J177" t="str">
            <v>0.5358</v>
          </cell>
          <cell r="K177" t="str">
            <v>0.511</v>
          </cell>
          <cell r="L177" t="str">
            <v>0.5862</v>
          </cell>
          <cell r="M177" t="str">
            <v>0.5087</v>
          </cell>
          <cell r="N177" t="str">
            <v>0.5488</v>
          </cell>
        </row>
        <row r="178">
          <cell r="A178" t="str">
            <v>213001001306</v>
          </cell>
          <cell r="B178" t="str">
            <v>INSTITUCION EDUCATIVA DE PONTEZUELA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111</v>
          </cell>
          <cell r="H178" t="str">
            <v>106</v>
          </cell>
          <cell r="I178" t="str">
            <v>0.5568</v>
          </cell>
          <cell r="J178" t="str">
            <v>0.5391</v>
          </cell>
          <cell r="K178" t="str">
            <v>0.5044</v>
          </cell>
          <cell r="L178" t="str">
            <v>0.5882</v>
          </cell>
          <cell r="M178" t="str">
            <v>0.5311</v>
          </cell>
          <cell r="N178" t="str">
            <v>0.5459</v>
          </cell>
        </row>
        <row r="179">
          <cell r="A179" t="str">
            <v>313001029108</v>
          </cell>
          <cell r="B179" t="str">
            <v>COLEGIO DE BACHILLERATO DEL LITORAL  CODEBOL LTDA - Sede Única</v>
          </cell>
          <cell r="C179" t="str">
            <v>Establecimiento</v>
          </cell>
          <cell r="D179" t="str">
            <v>CARTAGENA DE INDIAS (BOLIVAR)</v>
          </cell>
          <cell r="E179" t="str">
            <v>NO OFICIAL</v>
          </cell>
          <cell r="F179" t="str">
            <v>D</v>
          </cell>
          <cell r="G179" t="str">
            <v>31</v>
          </cell>
          <cell r="H179" t="str">
            <v>27</v>
          </cell>
          <cell r="I179" t="str">
            <v>0.5251</v>
          </cell>
          <cell r="J179" t="str">
            <v>0.5392</v>
          </cell>
          <cell r="K179" t="str">
            <v>0.4854</v>
          </cell>
          <cell r="L179" t="str">
            <v>0.6208</v>
          </cell>
          <cell r="M179" t="str">
            <v>0.5613</v>
          </cell>
          <cell r="N179" t="str">
            <v>0.5441</v>
          </cell>
        </row>
        <row r="180">
          <cell r="A180" t="str">
            <v>113001001492</v>
          </cell>
          <cell r="B180" t="str">
            <v>INSTITUCION EDUCATIVA LICEO DE BOLIVAR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332</v>
          </cell>
          <cell r="H180" t="str">
            <v>296</v>
          </cell>
          <cell r="I180" t="str">
            <v>0.5533</v>
          </cell>
          <cell r="J180" t="str">
            <v>0.5387</v>
          </cell>
          <cell r="K180" t="str">
            <v>0.487</v>
          </cell>
          <cell r="L180" t="str">
            <v>0.5893</v>
          </cell>
          <cell r="M180" t="str">
            <v>0.5436</v>
          </cell>
          <cell r="N180" t="str">
            <v>0.5422</v>
          </cell>
        </row>
        <row r="181">
          <cell r="A181" t="str">
            <v>113001029851</v>
          </cell>
          <cell r="B181" t="str">
            <v>INSTITUCION EDUCATIVA JORGE ARTEL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254</v>
          </cell>
          <cell r="H181" t="str">
            <v>246</v>
          </cell>
          <cell r="I181" t="str">
            <v>0.5558</v>
          </cell>
          <cell r="J181" t="str">
            <v>0.5323</v>
          </cell>
          <cell r="K181" t="str">
            <v>0.4948</v>
          </cell>
          <cell r="L181" t="str">
            <v>0.5891</v>
          </cell>
          <cell r="M181" t="str">
            <v>0.5305</v>
          </cell>
          <cell r="N181" t="str">
            <v>0.542</v>
          </cell>
        </row>
        <row r="182">
          <cell r="A182" t="str">
            <v>113001005544</v>
          </cell>
          <cell r="B182" t="str">
            <v>INSTITUCION EDUCATIVA ANTONIO NARIÑO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181</v>
          </cell>
          <cell r="H182" t="str">
            <v>154</v>
          </cell>
          <cell r="I182" t="str">
            <v>0.5363</v>
          </cell>
          <cell r="J182" t="str">
            <v>0.5309</v>
          </cell>
          <cell r="K182" t="str">
            <v>0.5064</v>
          </cell>
          <cell r="L182" t="str">
            <v>0.5961</v>
          </cell>
          <cell r="M182" t="str">
            <v>0.5276</v>
          </cell>
          <cell r="N182" t="str">
            <v>0.5413</v>
          </cell>
        </row>
        <row r="183">
          <cell r="A183" t="str">
            <v>113001003126</v>
          </cell>
          <cell r="B183" t="str">
            <v>INSTITUCION EDUCATIVA FERNANDO DE LA VEGA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129</v>
          </cell>
          <cell r="H183" t="str">
            <v>119</v>
          </cell>
          <cell r="I183" t="str">
            <v>0.5441</v>
          </cell>
          <cell r="J183" t="str">
            <v>0.5275</v>
          </cell>
          <cell r="K183" t="str">
            <v>0.4969</v>
          </cell>
          <cell r="L183" t="str">
            <v>0.5831</v>
          </cell>
          <cell r="M183" t="str">
            <v>0.5491</v>
          </cell>
          <cell r="N183" t="str">
            <v>0.5388</v>
          </cell>
        </row>
        <row r="184">
          <cell r="A184" t="str">
            <v>113001000429</v>
          </cell>
          <cell r="B184" t="str">
            <v>INSTITUCION EDUCATIVA SALIM BECHARA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219</v>
          </cell>
          <cell r="H184" t="str">
            <v>189</v>
          </cell>
          <cell r="I184" t="str">
            <v>0.5282</v>
          </cell>
          <cell r="J184" t="str">
            <v>0.5346</v>
          </cell>
          <cell r="K184" t="str">
            <v>0.4967</v>
          </cell>
          <cell r="L184" t="str">
            <v>0.5802</v>
          </cell>
          <cell r="M184" t="str">
            <v>0.5221</v>
          </cell>
          <cell r="N184" t="str">
            <v>0.5339</v>
          </cell>
        </row>
        <row r="185">
          <cell r="A185" t="str">
            <v>313001028891</v>
          </cell>
          <cell r="B185" t="str">
            <v>COLEGIO FERNANDO DE ARAGON DE CARTAGENA - Sede Única</v>
          </cell>
          <cell r="C185" t="str">
            <v>Establecimiento</v>
          </cell>
          <cell r="D185" t="str">
            <v>CARTAGENA DE INDIAS (BOLIVAR)</v>
          </cell>
          <cell r="E185" t="str">
            <v>NO OFICIAL</v>
          </cell>
          <cell r="F185" t="str">
            <v>D</v>
          </cell>
          <cell r="G185" t="str">
            <v>185</v>
          </cell>
          <cell r="H185" t="str">
            <v>163</v>
          </cell>
          <cell r="I185" t="str">
            <v>0.5364</v>
          </cell>
          <cell r="J185" t="str">
            <v>0.5105</v>
          </cell>
          <cell r="K185" t="str">
            <v>0.5027</v>
          </cell>
          <cell r="L185" t="str">
            <v>0.5846</v>
          </cell>
          <cell r="M185" t="str">
            <v>0.5248</v>
          </cell>
          <cell r="N185" t="str">
            <v>0.5329</v>
          </cell>
        </row>
        <row r="186">
          <cell r="A186" t="str">
            <v>213001000091</v>
          </cell>
          <cell r="B186" t="str">
            <v>INSTITUCION EDUCATIVA DE ISLA FUERTE - Sede Única</v>
          </cell>
          <cell r="C186" t="str">
            <v>Establecimiento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51</v>
          </cell>
          <cell r="H186" t="str">
            <v>51</v>
          </cell>
          <cell r="I186" t="str">
            <v>0.5448</v>
          </cell>
          <cell r="J186" t="str">
            <v>0.5391</v>
          </cell>
          <cell r="K186" t="str">
            <v>0.4687</v>
          </cell>
          <cell r="L186" t="str">
            <v>0.5713</v>
          </cell>
          <cell r="M186" t="str">
            <v>0.5531</v>
          </cell>
          <cell r="N186" t="str">
            <v>0.5327</v>
          </cell>
        </row>
        <row r="187">
          <cell r="A187" t="str">
            <v>113001000160</v>
          </cell>
          <cell r="B187" t="str">
            <v>INSTITUCION EDUCATIVA CORAZON DE MARIA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165</v>
          </cell>
          <cell r="H187" t="str">
            <v>149</v>
          </cell>
          <cell r="I187" t="str">
            <v>0.5374</v>
          </cell>
          <cell r="J187" t="str">
            <v>0.5301</v>
          </cell>
          <cell r="K187" t="str">
            <v>0.4796</v>
          </cell>
          <cell r="L187" t="str">
            <v>0.5635</v>
          </cell>
          <cell r="M187" t="str">
            <v>0.547</v>
          </cell>
          <cell r="N187" t="str">
            <v>0.5291</v>
          </cell>
        </row>
        <row r="188">
          <cell r="A188" t="str">
            <v>213001000075</v>
          </cell>
          <cell r="B188" t="str">
            <v>INSTITUCION EDUCATIVA PUERTO REY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78</v>
          </cell>
          <cell r="H188" t="str">
            <v>75</v>
          </cell>
          <cell r="I188" t="str">
            <v>0.5291</v>
          </cell>
          <cell r="J188" t="str">
            <v>0.5208</v>
          </cell>
          <cell r="K188" t="str">
            <v>0.4901</v>
          </cell>
          <cell r="L188" t="str">
            <v>0.5828</v>
          </cell>
          <cell r="M188" t="str">
            <v>0.4916</v>
          </cell>
          <cell r="N188" t="str">
            <v>0.5277</v>
          </cell>
        </row>
        <row r="189">
          <cell r="A189" t="str">
            <v>113001000143</v>
          </cell>
          <cell r="B189" t="str">
            <v>INSTITUCION EDUCATIVA ARROYO DE PIEDRA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147</v>
          </cell>
          <cell r="H189" t="str">
            <v>140</v>
          </cell>
          <cell r="I189" t="str">
            <v>0.5331</v>
          </cell>
          <cell r="J189" t="str">
            <v>0.5217</v>
          </cell>
          <cell r="K189" t="str">
            <v>0.4766</v>
          </cell>
          <cell r="L189" t="str">
            <v>0.5695</v>
          </cell>
          <cell r="M189" t="str">
            <v>0.5126</v>
          </cell>
          <cell r="N189" t="str">
            <v>0.5243</v>
          </cell>
        </row>
        <row r="190">
          <cell r="A190" t="str">
            <v>113001000143</v>
          </cell>
          <cell r="B190" t="str">
            <v>INSTITUCION EDUCATIVA ARROYO DE PIEDRA - INSTITUCION EDUCATIVA ARROYO DE PIEDRA</v>
          </cell>
          <cell r="C190" t="str">
            <v>Sede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102</v>
          </cell>
          <cell r="H190" t="str">
            <v>96</v>
          </cell>
          <cell r="I190" t="str">
            <v>0.5215</v>
          </cell>
          <cell r="J190" t="str">
            <v>0.5086</v>
          </cell>
          <cell r="K190" t="str">
            <v>0.4631</v>
          </cell>
          <cell r="L190" t="str">
            <v>0.5578</v>
          </cell>
          <cell r="M190" t="str">
            <v>0.5081</v>
          </cell>
          <cell r="N190" t="str">
            <v>0.5124</v>
          </cell>
        </row>
        <row r="191">
          <cell r="A191" t="str">
            <v>213001000083</v>
          </cell>
          <cell r="B191" t="str">
            <v>INSTITUCION EDUCATIVA ARROYO DE PIEDRA - SEDE DE PUNTA CANOA</v>
          </cell>
          <cell r="C191" t="str">
            <v>Sede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45</v>
          </cell>
          <cell r="H191" t="str">
            <v>44</v>
          </cell>
          <cell r="I191" t="str">
            <v>0.5581</v>
          </cell>
          <cell r="J191" t="str">
            <v>0.5516</v>
          </cell>
          <cell r="K191" t="str">
            <v>0.5089</v>
          </cell>
          <cell r="L191" t="str">
            <v>0.5952</v>
          </cell>
          <cell r="M191" t="str">
            <v>0.5221</v>
          </cell>
          <cell r="N191" t="str">
            <v>0.551</v>
          </cell>
        </row>
        <row r="192">
          <cell r="A192" t="str">
            <v>113001000739</v>
          </cell>
          <cell r="B192" t="str">
            <v>INSTITUCION EDUCATIVA ANA MARIA VELEZ DE TRUJILLO - Sede Única</v>
          </cell>
          <cell r="C192" t="str">
            <v>Establecimiento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204</v>
          </cell>
          <cell r="H192" t="str">
            <v>190</v>
          </cell>
          <cell r="I192" t="str">
            <v>0.5338</v>
          </cell>
          <cell r="J192" t="str">
            <v>0.5167</v>
          </cell>
          <cell r="K192" t="str">
            <v>0.4662</v>
          </cell>
          <cell r="L192" t="str">
            <v>0.5712</v>
          </cell>
          <cell r="M192" t="str">
            <v>0.515</v>
          </cell>
          <cell r="N192" t="str">
            <v>0.5214</v>
          </cell>
        </row>
        <row r="193">
          <cell r="A193" t="str">
            <v>313001800017</v>
          </cell>
          <cell r="B193" t="str">
            <v>CORPORACION EDUCATIVA JOSEPH WILSON SWAN - Sede Única</v>
          </cell>
          <cell r="C193" t="str">
            <v>Establecimiento</v>
          </cell>
          <cell r="D193" t="str">
            <v>CARTAGENA DE INDIAS (BOLIVAR)</v>
          </cell>
          <cell r="E193" t="str">
            <v>NO OFICIAL</v>
          </cell>
          <cell r="F193" t="str">
            <v>D</v>
          </cell>
          <cell r="G193" t="str">
            <v>19</v>
          </cell>
          <cell r="H193" t="str">
            <v>17</v>
          </cell>
          <cell r="I193" t="str">
            <v>0.4722</v>
          </cell>
          <cell r="J193" t="str">
            <v>0.5245</v>
          </cell>
          <cell r="K193" t="str">
            <v>0.521</v>
          </cell>
          <cell r="L193" t="str">
            <v>0.5745</v>
          </cell>
          <cell r="M193" t="str">
            <v>0.4988</v>
          </cell>
          <cell r="N193" t="str">
            <v>0.5212</v>
          </cell>
        </row>
        <row r="194">
          <cell r="A194" t="str">
            <v>113001006711</v>
          </cell>
          <cell r="B194" t="str">
            <v>INSTITUCION EDUCATIVA OMAIRA SANCHEZ GARZON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88</v>
          </cell>
          <cell r="H194" t="str">
            <v>79</v>
          </cell>
          <cell r="I194" t="str">
            <v>0.5126</v>
          </cell>
          <cell r="J194" t="str">
            <v>0.5028</v>
          </cell>
          <cell r="K194" t="str">
            <v>0.4875</v>
          </cell>
          <cell r="L194" t="str">
            <v>0.5787</v>
          </cell>
          <cell r="M194" t="str">
            <v>0.5277</v>
          </cell>
          <cell r="N194" t="str">
            <v>0.521</v>
          </cell>
        </row>
        <row r="195">
          <cell r="A195" t="str">
            <v>213001001292</v>
          </cell>
          <cell r="B195" t="str">
            <v>INSTITUCION EDUCATIVA DE SANTA ANA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144</v>
          </cell>
          <cell r="H195" t="str">
            <v>138</v>
          </cell>
          <cell r="I195" t="str">
            <v>0.5194</v>
          </cell>
          <cell r="J195" t="str">
            <v>0.5015</v>
          </cell>
          <cell r="K195" t="str">
            <v>0.4545</v>
          </cell>
          <cell r="L195" t="str">
            <v>0.5496</v>
          </cell>
          <cell r="M195" t="str">
            <v>0.5162</v>
          </cell>
          <cell r="N195" t="str">
            <v>0.507</v>
          </cell>
        </row>
        <row r="196">
          <cell r="A196" t="str">
            <v>213001001942</v>
          </cell>
          <cell r="B196" t="str">
            <v>INSTITUCION EDUCATIVA LUIS FELIPE CABRERA DE BARU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136</v>
          </cell>
          <cell r="H196" t="str">
            <v>132</v>
          </cell>
          <cell r="I196" t="str">
            <v>0.5142</v>
          </cell>
          <cell r="J196" t="str">
            <v>0.5024</v>
          </cell>
          <cell r="K196" t="str">
            <v>0.459</v>
          </cell>
          <cell r="L196" t="str">
            <v>0.542</v>
          </cell>
          <cell r="M196" t="str">
            <v>0.5226</v>
          </cell>
          <cell r="N196" t="str">
            <v>0.5058</v>
          </cell>
        </row>
        <row r="197">
          <cell r="A197" t="str">
            <v>213001001250</v>
          </cell>
          <cell r="B197" t="str">
            <v>INSTITUCION EDUCATIVA DE TIERRA BOMBA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122</v>
          </cell>
          <cell r="H197" t="str">
            <v>116</v>
          </cell>
          <cell r="I197" t="str">
            <v>0.5016</v>
          </cell>
          <cell r="J197" t="str">
            <v>0.4913</v>
          </cell>
          <cell r="K197" t="str">
            <v>0.4596</v>
          </cell>
          <cell r="L197" t="str">
            <v>0.5427</v>
          </cell>
          <cell r="M197" t="str">
            <v>0.5131</v>
          </cell>
          <cell r="N197" t="str">
            <v>0.4999</v>
          </cell>
        </row>
        <row r="198">
          <cell r="A198" t="str">
            <v>213001027020</v>
          </cell>
          <cell r="B198" t="str">
            <v>INSTITUCION EDUCATIVA DOMINGO BENKOS BIOHO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294</v>
          </cell>
          <cell r="H198" t="str">
            <v>231</v>
          </cell>
          <cell r="I198" t="str">
            <v>0.4893</v>
          </cell>
          <cell r="J198" t="str">
            <v>0.496</v>
          </cell>
          <cell r="K198" t="str">
            <v>0.4456</v>
          </cell>
          <cell r="L198" t="str">
            <v>0.5269</v>
          </cell>
          <cell r="M198" t="str">
            <v>0.5069</v>
          </cell>
          <cell r="N198" t="str">
            <v>0.4908</v>
          </cell>
        </row>
        <row r="199">
          <cell r="A199" t="str">
            <v>213001001632</v>
          </cell>
          <cell r="B199" t="str">
            <v>INSTITUCION EDUCATIVA DE LETICIA - Sede Única</v>
          </cell>
          <cell r="C199" t="str">
            <v>Establecimiento</v>
          </cell>
          <cell r="D199" t="str">
            <v>CARTAGENA DE INDIAS (BOLIVAR)</v>
          </cell>
          <cell r="E199" t="str">
            <v>OFICIAL</v>
          </cell>
          <cell r="F199" t="str">
            <v>D</v>
          </cell>
          <cell r="G199" t="str">
            <v>55</v>
          </cell>
          <cell r="H199" t="str">
            <v>51</v>
          </cell>
          <cell r="I199" t="str">
            <v>0.4707</v>
          </cell>
          <cell r="J199" t="str">
            <v>0.4856</v>
          </cell>
          <cell r="K199" t="str">
            <v>0.4475</v>
          </cell>
          <cell r="L199" t="str">
            <v>0.5452</v>
          </cell>
          <cell r="M199" t="str">
            <v>0.4872</v>
          </cell>
          <cell r="N199" t="str">
            <v>0.4873</v>
          </cell>
        </row>
        <row r="200">
          <cell r="A200" t="str">
            <v>213001001900</v>
          </cell>
          <cell r="B200" t="str">
            <v>INSTITUCION EDUCATIVA DE ARARCA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55</v>
          </cell>
          <cell r="H200" t="str">
            <v>49</v>
          </cell>
          <cell r="I200" t="str">
            <v>0.4787</v>
          </cell>
          <cell r="J200" t="str">
            <v>0.4706</v>
          </cell>
          <cell r="K200" t="str">
            <v>0.4343</v>
          </cell>
          <cell r="L200" t="str">
            <v>0.5302</v>
          </cell>
          <cell r="M200" t="str">
            <v>0.5008</v>
          </cell>
          <cell r="N200" t="str">
            <v>0.4801</v>
          </cell>
        </row>
        <row r="201">
          <cell r="A201" t="str">
            <v>213001000059</v>
          </cell>
          <cell r="B201" t="str">
            <v>INSTITUCION EDUCATIVA ISLAS DEL ROSARIO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37</v>
          </cell>
          <cell r="H201" t="str">
            <v>32</v>
          </cell>
          <cell r="I201" t="str">
            <v>0.4613</v>
          </cell>
          <cell r="J201" t="str">
            <v>0.4883</v>
          </cell>
          <cell r="K201" t="str">
            <v>0.4504</v>
          </cell>
          <cell r="L201" t="str">
            <v>0.5169</v>
          </cell>
          <cell r="M201" t="str">
            <v>0.4855</v>
          </cell>
          <cell r="N201" t="str">
            <v>0.4797</v>
          </cell>
        </row>
        <row r="202">
          <cell r="A202" t="str">
            <v>213001007401</v>
          </cell>
          <cell r="B202" t="str">
            <v>INSTITUCION EDUCATIVA SANTA CRUZ DEL ISLOTE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26</v>
          </cell>
          <cell r="H202" t="str">
            <v>25</v>
          </cell>
          <cell r="I202" t="str">
            <v>0.462</v>
          </cell>
          <cell r="J202" t="str">
            <v>0.4683</v>
          </cell>
          <cell r="K202" t="str">
            <v>0.4224</v>
          </cell>
          <cell r="L202" t="str">
            <v>0.4936</v>
          </cell>
          <cell r="M202" t="str">
            <v>0.4783</v>
          </cell>
          <cell r="N202" t="str">
            <v>0.4629</v>
          </cell>
        </row>
      </sheetData>
      <sheetData sheetId="3">
        <row r="6">
          <cell r="A6" t="str">
            <v>313836000623</v>
          </cell>
          <cell r="B6" t="str">
            <v>ASPAEN GIMNASIO CARTAGENA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78</v>
          </cell>
          <cell r="H6" t="str">
            <v>78</v>
          </cell>
          <cell r="I6" t="str">
            <v>0.8801</v>
          </cell>
          <cell r="J6" t="str">
            <v>0.8765</v>
          </cell>
          <cell r="K6" t="str">
            <v>0.8697</v>
          </cell>
          <cell r="L6" t="str">
            <v>0.8762</v>
          </cell>
          <cell r="M6" t="str">
            <v>0.944</v>
          </cell>
          <cell r="N6" t="str">
            <v>0.8809</v>
          </cell>
        </row>
        <row r="7">
          <cell r="A7" t="str">
            <v>313001007058</v>
          </cell>
          <cell r="B7" t="str">
            <v>CENTRO DE EDUCACION EL RECREO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76</v>
          </cell>
          <cell r="H7" t="str">
            <v>76</v>
          </cell>
          <cell r="I7" t="str">
            <v>0.8925</v>
          </cell>
          <cell r="J7" t="str">
            <v>0.8707</v>
          </cell>
          <cell r="K7" t="str">
            <v>0.8672</v>
          </cell>
          <cell r="L7" t="str">
            <v>0.8855</v>
          </cell>
          <cell r="M7" t="str">
            <v>0.9025</v>
          </cell>
          <cell r="N7" t="str">
            <v>0.8808</v>
          </cell>
        </row>
        <row r="8">
          <cell r="A8" t="str">
            <v>313001012515</v>
          </cell>
          <cell r="B8" t="str">
            <v>CORPORACION EDUCATIVA LA SAGRADA FAMILIA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77</v>
          </cell>
          <cell r="H8" t="str">
            <v>77</v>
          </cell>
          <cell r="I8" t="str">
            <v>0.8916</v>
          </cell>
          <cell r="J8" t="str">
            <v>0.8506</v>
          </cell>
          <cell r="K8" t="str">
            <v>0.8581</v>
          </cell>
          <cell r="L8" t="str">
            <v>0.875</v>
          </cell>
          <cell r="M8" t="str">
            <v>0.879</v>
          </cell>
          <cell r="N8" t="str">
            <v>0.8696</v>
          </cell>
        </row>
        <row r="9">
          <cell r="A9" t="str">
            <v>313001005748</v>
          </cell>
          <cell r="B9" t="str">
            <v>GIMNASIO ALTAIR DE CARTAGENA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96</v>
          </cell>
          <cell r="H9" t="str">
            <v>95</v>
          </cell>
          <cell r="I9" t="str">
            <v>0.8803</v>
          </cell>
          <cell r="J9" t="str">
            <v>0.8478</v>
          </cell>
          <cell r="K9" t="str">
            <v>0.8529</v>
          </cell>
          <cell r="L9" t="str">
            <v>0.8602</v>
          </cell>
          <cell r="M9" t="str">
            <v>0.9318</v>
          </cell>
          <cell r="N9" t="str">
            <v>0.8658</v>
          </cell>
        </row>
        <row r="10">
          <cell r="A10" t="str">
            <v>313001003931</v>
          </cell>
          <cell r="B10" t="str">
            <v>COLEGIO JORGE WASHINGTON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141</v>
          </cell>
          <cell r="H10" t="str">
            <v>131</v>
          </cell>
          <cell r="I10" t="str">
            <v>0.8776</v>
          </cell>
          <cell r="J10" t="str">
            <v>0.8372</v>
          </cell>
          <cell r="K10" t="str">
            <v>0.8514</v>
          </cell>
          <cell r="L10" t="str">
            <v>0.8674</v>
          </cell>
          <cell r="M10" t="str">
            <v>0.9435</v>
          </cell>
          <cell r="N10" t="str">
            <v>0.8649</v>
          </cell>
        </row>
        <row r="11">
          <cell r="A11" t="str">
            <v>313001005705</v>
          </cell>
          <cell r="B11" t="str">
            <v>COLEGIO INTERNACIONAL CARTAGENA   (COL INTER SCHOOL CABAÑI)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77</v>
          </cell>
          <cell r="H11" t="str">
            <v>77</v>
          </cell>
          <cell r="I11" t="str">
            <v>0.8612</v>
          </cell>
          <cell r="J11" t="str">
            <v>0.8479</v>
          </cell>
          <cell r="K11" t="str">
            <v>0.8623</v>
          </cell>
          <cell r="L11" t="str">
            <v>0.8654</v>
          </cell>
          <cell r="M11" t="str">
            <v>0.9173</v>
          </cell>
          <cell r="N11" t="str">
            <v>0.8637</v>
          </cell>
        </row>
        <row r="12">
          <cell r="A12" t="str">
            <v>313001004768</v>
          </cell>
          <cell r="B12" t="str">
            <v>REDCOL COLEGIO BRITANICO DE CARTAGENA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111</v>
          </cell>
          <cell r="H12" t="str">
            <v>104</v>
          </cell>
          <cell r="I12" t="str">
            <v>0.8672</v>
          </cell>
          <cell r="J12" t="str">
            <v>0.8427</v>
          </cell>
          <cell r="K12" t="str">
            <v>0.8544</v>
          </cell>
          <cell r="L12" t="str">
            <v>0.8667</v>
          </cell>
          <cell r="M12" t="str">
            <v>0.9354</v>
          </cell>
          <cell r="N12" t="str">
            <v>0.8637</v>
          </cell>
        </row>
        <row r="13">
          <cell r="A13" t="str">
            <v>313001005985</v>
          </cell>
          <cell r="B13" t="str">
            <v>COLEGIO LOS ANGELES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79</v>
          </cell>
          <cell r="H13" t="str">
            <v>79</v>
          </cell>
          <cell r="I13" t="str">
            <v>0.8765</v>
          </cell>
          <cell r="J13" t="str">
            <v>0.8487</v>
          </cell>
          <cell r="K13" t="str">
            <v>0.8454</v>
          </cell>
          <cell r="L13" t="str">
            <v>0.8668</v>
          </cell>
          <cell r="M13" t="str">
            <v>0.8702</v>
          </cell>
          <cell r="N13" t="str">
            <v>0.8602</v>
          </cell>
        </row>
        <row r="14">
          <cell r="A14" t="str">
            <v>313001008771</v>
          </cell>
          <cell r="B14" t="str">
            <v>COL.  GIMN. MOMPIANO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32</v>
          </cell>
          <cell r="H14" t="str">
            <v>32</v>
          </cell>
          <cell r="I14" t="str">
            <v>0.862</v>
          </cell>
          <cell r="J14" t="str">
            <v>0.8551</v>
          </cell>
          <cell r="K14" t="str">
            <v>0.8494</v>
          </cell>
          <cell r="L14" t="str">
            <v>0.8525</v>
          </cell>
          <cell r="M14" t="str">
            <v>0.9126</v>
          </cell>
          <cell r="N14" t="str">
            <v>0.8592</v>
          </cell>
        </row>
        <row r="15">
          <cell r="A15" t="str">
            <v>313836000348</v>
          </cell>
          <cell r="B15" t="str">
            <v>ASPAEN GIMNASIO CARTAGENA DE INDIAS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99</v>
          </cell>
          <cell r="H15" t="str">
            <v>95</v>
          </cell>
          <cell r="I15" t="str">
            <v>0.8623</v>
          </cell>
          <cell r="J15" t="str">
            <v>0.8434</v>
          </cell>
          <cell r="K15" t="str">
            <v>0.8363</v>
          </cell>
          <cell r="L15" t="str">
            <v>0.8659</v>
          </cell>
          <cell r="M15" t="str">
            <v>0.9421</v>
          </cell>
          <cell r="N15" t="str">
            <v>0.8589</v>
          </cell>
        </row>
        <row r="16">
          <cell r="A16" t="str">
            <v>313001013651</v>
          </cell>
          <cell r="B16" t="str">
            <v>COLEGIO INTEGRAL DEL NORTE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76</v>
          </cell>
          <cell r="H16" t="str">
            <v>76</v>
          </cell>
          <cell r="I16" t="str">
            <v>0.8809</v>
          </cell>
          <cell r="J16" t="str">
            <v>0.8522</v>
          </cell>
          <cell r="K16" t="str">
            <v>0.8392</v>
          </cell>
          <cell r="L16" t="str">
            <v>0.8563</v>
          </cell>
          <cell r="M16" t="str">
            <v>0.8699</v>
          </cell>
          <cell r="N16" t="str">
            <v>0.8581</v>
          </cell>
        </row>
        <row r="17">
          <cell r="A17" t="str">
            <v>313001006485</v>
          </cell>
          <cell r="B17" t="str">
            <v>CORPORACION EDUCATIVA COLEGIO ALTER ALTERIS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90</v>
          </cell>
          <cell r="H17" t="str">
            <v>90</v>
          </cell>
          <cell r="I17" t="str">
            <v>0.847</v>
          </cell>
          <cell r="J17" t="str">
            <v>0.8357</v>
          </cell>
          <cell r="K17" t="str">
            <v>0.8541</v>
          </cell>
          <cell r="L17" t="str">
            <v>0.8708</v>
          </cell>
          <cell r="M17" t="str">
            <v>0.8848</v>
          </cell>
          <cell r="N17" t="str">
            <v>0.8544</v>
          </cell>
        </row>
        <row r="18">
          <cell r="A18" t="str">
            <v>313001002277</v>
          </cell>
          <cell r="B18" t="str">
            <v>COL.  MONTESSORI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140</v>
          </cell>
          <cell r="H18" t="str">
            <v>138</v>
          </cell>
          <cell r="I18" t="str">
            <v>0.8364</v>
          </cell>
          <cell r="J18" t="str">
            <v>0.8099</v>
          </cell>
          <cell r="K18" t="str">
            <v>0.8406</v>
          </cell>
          <cell r="L18" t="str">
            <v>0.8509</v>
          </cell>
          <cell r="M18" t="str">
            <v>0.917</v>
          </cell>
          <cell r="N18" t="str">
            <v>0.8408</v>
          </cell>
        </row>
        <row r="19">
          <cell r="A19" t="str">
            <v>313001000916</v>
          </cell>
          <cell r="B19" t="str">
            <v>COL. DE LA ESPERANZA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55</v>
          </cell>
          <cell r="H19" t="str">
            <v>55</v>
          </cell>
          <cell r="I19" t="str">
            <v>0.8471</v>
          </cell>
          <cell r="J19" t="str">
            <v>0.8284</v>
          </cell>
          <cell r="K19" t="str">
            <v>0.8227</v>
          </cell>
          <cell r="L19" t="str">
            <v>0.84</v>
          </cell>
          <cell r="M19" t="str">
            <v>0.8741</v>
          </cell>
          <cell r="N19" t="str">
            <v>0.8376</v>
          </cell>
        </row>
        <row r="20">
          <cell r="A20" t="str">
            <v>313001000541</v>
          </cell>
          <cell r="B20" t="str">
            <v>COL. LA ANUNCIACION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128</v>
          </cell>
          <cell r="H20" t="str">
            <v>128</v>
          </cell>
          <cell r="I20" t="str">
            <v>0.8215</v>
          </cell>
          <cell r="J20" t="str">
            <v>0.8022</v>
          </cell>
          <cell r="K20" t="str">
            <v>0.822</v>
          </cell>
          <cell r="L20" t="str">
            <v>0.8511</v>
          </cell>
          <cell r="M20" t="str">
            <v>0.8067</v>
          </cell>
          <cell r="N20" t="str">
            <v>0.8228</v>
          </cell>
        </row>
        <row r="21">
          <cell r="A21" t="str">
            <v>313001000592</v>
          </cell>
          <cell r="B21" t="str">
            <v>GIMN. LUJAN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36</v>
          </cell>
          <cell r="H21" t="str">
            <v>36</v>
          </cell>
          <cell r="I21" t="str">
            <v>0.8373</v>
          </cell>
          <cell r="J21" t="str">
            <v>0.7993</v>
          </cell>
          <cell r="K21" t="str">
            <v>0.8156</v>
          </cell>
          <cell r="L21" t="str">
            <v>0.8259</v>
          </cell>
          <cell r="M21" t="str">
            <v>0.8343</v>
          </cell>
          <cell r="N21" t="str">
            <v>0.8207</v>
          </cell>
        </row>
        <row r="22">
          <cell r="A22" t="str">
            <v>313001029353</v>
          </cell>
          <cell r="B22" t="str">
            <v>CORPORACION BEVERLY HILLS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70</v>
          </cell>
          <cell r="H22" t="str">
            <v>70</v>
          </cell>
          <cell r="I22" t="str">
            <v>0.8075</v>
          </cell>
          <cell r="J22" t="str">
            <v>0.795</v>
          </cell>
          <cell r="K22" t="str">
            <v>0.8241</v>
          </cell>
          <cell r="L22" t="str">
            <v>0.8358</v>
          </cell>
          <cell r="M22" t="str">
            <v>0.865</v>
          </cell>
          <cell r="N22" t="str">
            <v>0.8194</v>
          </cell>
        </row>
        <row r="23">
          <cell r="A23" t="str">
            <v>313001003095</v>
          </cell>
          <cell r="B23" t="str">
            <v>CIUDAD ESCOLAR DE COMFENALCO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757</v>
          </cell>
          <cell r="H23" t="str">
            <v>757</v>
          </cell>
          <cell r="I23" t="str">
            <v>0.827</v>
          </cell>
          <cell r="J23" t="str">
            <v>0.8121</v>
          </cell>
          <cell r="K23" t="str">
            <v>0.8059</v>
          </cell>
          <cell r="L23" t="str">
            <v>0.8371</v>
          </cell>
          <cell r="M23" t="str">
            <v>0.8003</v>
          </cell>
          <cell r="N23" t="str">
            <v>0.819</v>
          </cell>
        </row>
        <row r="24">
          <cell r="A24" t="str">
            <v>313001000215</v>
          </cell>
          <cell r="B24" t="str">
            <v>GIMN. NUEVA GRANADA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55</v>
          </cell>
          <cell r="H24" t="str">
            <v>55</v>
          </cell>
          <cell r="I24" t="str">
            <v>0.8217</v>
          </cell>
          <cell r="J24" t="str">
            <v>0.8017</v>
          </cell>
          <cell r="K24" t="str">
            <v>0.8073</v>
          </cell>
          <cell r="L24" t="str">
            <v>0.8336</v>
          </cell>
          <cell r="M24" t="str">
            <v>0.8365</v>
          </cell>
          <cell r="N24" t="str">
            <v>0.8176</v>
          </cell>
        </row>
        <row r="25">
          <cell r="A25" t="str">
            <v>313001029523</v>
          </cell>
          <cell r="B25" t="str">
            <v>GIMNASIO BILINGÜE ALTAMAR DE CARTAGENA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111</v>
          </cell>
          <cell r="H25" t="str">
            <v>110</v>
          </cell>
          <cell r="I25" t="str">
            <v>0.8001</v>
          </cell>
          <cell r="J25" t="str">
            <v>0.8019</v>
          </cell>
          <cell r="K25" t="str">
            <v>0.8054</v>
          </cell>
          <cell r="L25" t="str">
            <v>0.8231</v>
          </cell>
          <cell r="M25" t="str">
            <v>0.8822</v>
          </cell>
          <cell r="N25" t="str">
            <v>0.8134</v>
          </cell>
        </row>
        <row r="26">
          <cell r="A26" t="str">
            <v>313001001068</v>
          </cell>
          <cell r="B26" t="str">
            <v>COL. EUCARISTICO DE SANTA TERESA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118</v>
          </cell>
          <cell r="H26" t="str">
            <v>117</v>
          </cell>
          <cell r="I26" t="str">
            <v>0.8251</v>
          </cell>
          <cell r="J26" t="str">
            <v>0.7836</v>
          </cell>
          <cell r="K26" t="str">
            <v>0.7905</v>
          </cell>
          <cell r="L26" t="str">
            <v>0.8293</v>
          </cell>
          <cell r="M26" t="str">
            <v>0.8361</v>
          </cell>
          <cell r="N26" t="str">
            <v>0.8093</v>
          </cell>
        </row>
        <row r="27">
          <cell r="A27" t="str">
            <v>313001000525</v>
          </cell>
          <cell r="B27" t="str">
            <v>COL. MIXTO LA POPA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78</v>
          </cell>
          <cell r="H27" t="str">
            <v>77</v>
          </cell>
          <cell r="I27" t="str">
            <v>0.8065</v>
          </cell>
          <cell r="J27" t="str">
            <v>0.7997</v>
          </cell>
          <cell r="K27" t="str">
            <v>0.7832</v>
          </cell>
          <cell r="L27" t="str">
            <v>0.8134</v>
          </cell>
          <cell r="M27" t="str">
            <v>0.8509</v>
          </cell>
          <cell r="N27" t="str">
            <v>0.8046</v>
          </cell>
        </row>
        <row r="28">
          <cell r="A28" t="str">
            <v>313001012281</v>
          </cell>
          <cell r="B28" t="str">
            <v>COL. SANTO TOMAS DE AQUINO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52</v>
          </cell>
          <cell r="H28" t="str">
            <v>51</v>
          </cell>
          <cell r="I28" t="str">
            <v>0.8182</v>
          </cell>
          <cell r="J28" t="str">
            <v>0.7968</v>
          </cell>
          <cell r="K28" t="str">
            <v>0.7809</v>
          </cell>
          <cell r="L28" t="str">
            <v>0.8125</v>
          </cell>
          <cell r="M28" t="str">
            <v>0.8338</v>
          </cell>
          <cell r="N28" t="str">
            <v>0.8045</v>
          </cell>
        </row>
        <row r="29">
          <cell r="A29" t="str">
            <v>313001000622</v>
          </cell>
          <cell r="B29" t="str">
            <v>COL. DE LA SALLE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264</v>
          </cell>
          <cell r="H29" t="str">
            <v>264</v>
          </cell>
          <cell r="I29" t="str">
            <v>0.8084</v>
          </cell>
          <cell r="J29" t="str">
            <v>0.7849</v>
          </cell>
          <cell r="K29" t="str">
            <v>0.7876</v>
          </cell>
          <cell r="L29" t="str">
            <v>0.8173</v>
          </cell>
          <cell r="M29" t="str">
            <v>0.8597</v>
          </cell>
          <cell r="N29" t="str">
            <v>0.8042</v>
          </cell>
        </row>
        <row r="30">
          <cell r="A30" t="str">
            <v>313001000924</v>
          </cell>
          <cell r="B30" t="str">
            <v>COL. SALESIANO SAN PEDRO CLAVER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417</v>
          </cell>
          <cell r="H30" t="str">
            <v>414</v>
          </cell>
          <cell r="I30" t="str">
            <v>0.8041</v>
          </cell>
          <cell r="J30" t="str">
            <v>0.7805</v>
          </cell>
          <cell r="K30" t="str">
            <v>0.7947</v>
          </cell>
          <cell r="L30" t="str">
            <v>0.8181</v>
          </cell>
          <cell r="M30" t="str">
            <v>0.8404</v>
          </cell>
          <cell r="N30" t="str">
            <v>0.8025</v>
          </cell>
        </row>
        <row r="31">
          <cell r="A31" t="str">
            <v>313001009328</v>
          </cell>
          <cell r="B31" t="str">
            <v>GIMN. MODERNO DE CARTAGENA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68</v>
          </cell>
          <cell r="H31" t="str">
            <v>68</v>
          </cell>
          <cell r="I31" t="str">
            <v>0.8071</v>
          </cell>
          <cell r="J31" t="str">
            <v>0.7831</v>
          </cell>
          <cell r="K31" t="str">
            <v>0.789</v>
          </cell>
          <cell r="L31" t="str">
            <v>0.8103</v>
          </cell>
          <cell r="M31" t="str">
            <v>0.8254</v>
          </cell>
          <cell r="N31" t="str">
            <v>0.7995</v>
          </cell>
        </row>
        <row r="32">
          <cell r="A32" t="str">
            <v>313001000240</v>
          </cell>
          <cell r="B32" t="str">
            <v>INST. EDUC. NUEVA AMERICA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117</v>
          </cell>
          <cell r="H32" t="str">
            <v>116</v>
          </cell>
          <cell r="I32" t="str">
            <v>0.8085</v>
          </cell>
          <cell r="J32" t="str">
            <v>0.7911</v>
          </cell>
          <cell r="K32" t="str">
            <v>0.7857</v>
          </cell>
          <cell r="L32" t="str">
            <v>0.8051</v>
          </cell>
          <cell r="M32" t="str">
            <v>0.7903</v>
          </cell>
          <cell r="N32" t="str">
            <v>0.797</v>
          </cell>
        </row>
        <row r="33">
          <cell r="A33" t="str">
            <v>313001800076</v>
          </cell>
          <cell r="B33" t="str">
            <v>COLEGIO PABLO HOFF - SEDE PRINCIPAL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10</v>
          </cell>
          <cell r="H33" t="str">
            <v>10</v>
          </cell>
          <cell r="I33" t="str">
            <v>0.7859</v>
          </cell>
          <cell r="J33" t="str">
            <v>0.7863</v>
          </cell>
          <cell r="K33" t="str">
            <v>0.783</v>
          </cell>
          <cell r="L33" t="str">
            <v>0.8211</v>
          </cell>
          <cell r="M33" t="str">
            <v>0.8067</v>
          </cell>
          <cell r="N33" t="str">
            <v>0.795</v>
          </cell>
        </row>
        <row r="34">
          <cell r="A34" t="str">
            <v>313001001050</v>
          </cell>
          <cell r="B34" t="str">
            <v>COL. BIFFI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314</v>
          </cell>
          <cell r="H34" t="str">
            <v>313</v>
          </cell>
          <cell r="I34" t="str">
            <v>0.7852</v>
          </cell>
          <cell r="J34" t="str">
            <v>0.7582</v>
          </cell>
          <cell r="K34" t="str">
            <v>0.7796</v>
          </cell>
          <cell r="L34" t="str">
            <v>0.8166</v>
          </cell>
          <cell r="M34" t="str">
            <v>0.8037</v>
          </cell>
          <cell r="N34" t="str">
            <v>0.7863</v>
          </cell>
        </row>
        <row r="35">
          <cell r="A35" t="str">
            <v>313001009361</v>
          </cell>
          <cell r="B35" t="str">
            <v>COL. MODELO DE LA COSTA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62</v>
          </cell>
          <cell r="H35" t="str">
            <v>62</v>
          </cell>
          <cell r="I35" t="str">
            <v>0.7812</v>
          </cell>
          <cell r="J35" t="str">
            <v>0.7776</v>
          </cell>
          <cell r="K35" t="str">
            <v>0.7864</v>
          </cell>
          <cell r="L35" t="str">
            <v>0.7949</v>
          </cell>
          <cell r="M35" t="str">
            <v>0.7867</v>
          </cell>
          <cell r="N35" t="str">
            <v>0.7852</v>
          </cell>
        </row>
        <row r="36">
          <cell r="A36" t="str">
            <v>313001006698</v>
          </cell>
          <cell r="B36" t="str">
            <v>COL. EL DIVINO SALVADOR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84</v>
          </cell>
          <cell r="H36" t="str">
            <v>84</v>
          </cell>
          <cell r="I36" t="str">
            <v>0.7916</v>
          </cell>
          <cell r="J36" t="str">
            <v>0.7478</v>
          </cell>
          <cell r="K36" t="str">
            <v>0.7881</v>
          </cell>
          <cell r="L36" t="str">
            <v>0.8072</v>
          </cell>
          <cell r="M36" t="str">
            <v>0.7672</v>
          </cell>
          <cell r="N36" t="str">
            <v>0.7824</v>
          </cell>
        </row>
        <row r="37">
          <cell r="A37" t="str">
            <v>313001005276</v>
          </cell>
          <cell r="B37" t="str">
            <v>COL. COMFAMILIAR C/GENA.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306</v>
          </cell>
          <cell r="H37" t="str">
            <v>306</v>
          </cell>
          <cell r="I37" t="str">
            <v>0.783</v>
          </cell>
          <cell r="J37" t="str">
            <v>0.7579</v>
          </cell>
          <cell r="K37" t="str">
            <v>0.7777</v>
          </cell>
          <cell r="L37" t="str">
            <v>0.8118</v>
          </cell>
          <cell r="M37" t="str">
            <v>0.7657</v>
          </cell>
          <cell r="N37" t="str">
            <v>0.7813</v>
          </cell>
        </row>
        <row r="38">
          <cell r="A38" t="str">
            <v>313001001190</v>
          </cell>
          <cell r="B38" t="str">
            <v>CORPORACION COLEGIO LATINOAMERICANO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120</v>
          </cell>
          <cell r="H38" t="str">
            <v>120</v>
          </cell>
          <cell r="I38" t="str">
            <v>0.7743</v>
          </cell>
          <cell r="J38" t="str">
            <v>0.7569</v>
          </cell>
          <cell r="K38" t="str">
            <v>0.7516</v>
          </cell>
          <cell r="L38" t="str">
            <v>0.8206</v>
          </cell>
          <cell r="M38" t="str">
            <v>0.8077</v>
          </cell>
          <cell r="N38" t="str">
            <v>0.7783</v>
          </cell>
        </row>
        <row r="39">
          <cell r="A39" t="str">
            <v>313001005845</v>
          </cell>
          <cell r="B39" t="str">
            <v>COL PILAR DEL SABER (ANTES JARD. INF. PIOLIN)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44</v>
          </cell>
          <cell r="H39" t="str">
            <v>43</v>
          </cell>
          <cell r="I39" t="str">
            <v>0.7964</v>
          </cell>
          <cell r="J39" t="str">
            <v>0.7455</v>
          </cell>
          <cell r="K39" t="str">
            <v>0.7576</v>
          </cell>
          <cell r="L39" t="str">
            <v>0.8084</v>
          </cell>
          <cell r="M39" t="str">
            <v>0.7917</v>
          </cell>
          <cell r="N39" t="str">
            <v>0.7781</v>
          </cell>
        </row>
        <row r="40">
          <cell r="A40" t="str">
            <v>313001028868</v>
          </cell>
          <cell r="B40" t="str">
            <v>COL. BILINGUE DE CARTAGENA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A+</v>
          </cell>
          <cell r="G40" t="str">
            <v>73</v>
          </cell>
          <cell r="H40" t="str">
            <v>73</v>
          </cell>
          <cell r="I40" t="str">
            <v>0.7322</v>
          </cell>
          <cell r="J40" t="str">
            <v>0.7409</v>
          </cell>
          <cell r="K40" t="str">
            <v>0.7707</v>
          </cell>
          <cell r="L40" t="str">
            <v>0.8264</v>
          </cell>
          <cell r="M40" t="str">
            <v>0.877</v>
          </cell>
          <cell r="N40" t="str">
            <v>0.776</v>
          </cell>
        </row>
        <row r="41">
          <cell r="A41" t="str">
            <v>313001002421</v>
          </cell>
          <cell r="B41" t="str">
            <v>COL. NAVAL DE CRESPO - Sede Única</v>
          </cell>
          <cell r="C41" t="str">
            <v>Establecimiento</v>
          </cell>
          <cell r="D41" t="str">
            <v>CARTAGENA DE INDIAS (BOLIVAR)</v>
          </cell>
          <cell r="E41" t="str">
            <v>OFICIAL</v>
          </cell>
          <cell r="F41" t="str">
            <v>A+</v>
          </cell>
          <cell r="G41" t="str">
            <v>88</v>
          </cell>
          <cell r="H41" t="str">
            <v>88</v>
          </cell>
          <cell r="I41" t="str">
            <v>0.7967</v>
          </cell>
          <cell r="J41" t="str">
            <v>0.7593</v>
          </cell>
          <cell r="K41" t="str">
            <v>0.7459</v>
          </cell>
          <cell r="L41" t="str">
            <v>0.7858</v>
          </cell>
          <cell r="M41" t="str">
            <v>0.7623</v>
          </cell>
          <cell r="N41" t="str">
            <v>0.7712</v>
          </cell>
        </row>
        <row r="42">
          <cell r="A42" t="str">
            <v>313001007091</v>
          </cell>
          <cell r="B42" t="str">
            <v>COL. MODERNO DEL NORTE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</v>
          </cell>
          <cell r="G42" t="str">
            <v>392</v>
          </cell>
          <cell r="H42" t="str">
            <v>392</v>
          </cell>
          <cell r="I42" t="str">
            <v>0.7736</v>
          </cell>
          <cell r="J42" t="str">
            <v>0.7618</v>
          </cell>
          <cell r="K42" t="str">
            <v>0.7375</v>
          </cell>
          <cell r="L42" t="str">
            <v>0.8059</v>
          </cell>
          <cell r="M42" t="str">
            <v>0.7569</v>
          </cell>
          <cell r="N42" t="str">
            <v>0.7687</v>
          </cell>
        </row>
        <row r="43">
          <cell r="A43" t="str">
            <v>313001001076</v>
          </cell>
          <cell r="B43" t="str">
            <v>COL. NTRA. SE?ORA DE LA CANDELARIA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209</v>
          </cell>
          <cell r="H43" t="str">
            <v>209</v>
          </cell>
          <cell r="I43" t="str">
            <v>0.7662</v>
          </cell>
          <cell r="J43" t="str">
            <v>0.7422</v>
          </cell>
          <cell r="K43" t="str">
            <v>0.7443</v>
          </cell>
          <cell r="L43" t="str">
            <v>0.7938</v>
          </cell>
          <cell r="M43" t="str">
            <v>0.784</v>
          </cell>
          <cell r="N43" t="str">
            <v>0.7633</v>
          </cell>
        </row>
        <row r="44">
          <cell r="A44" t="str">
            <v>313001001165</v>
          </cell>
          <cell r="B44" t="str">
            <v>COL. EL CARMELO - Sede Única</v>
          </cell>
          <cell r="C44" t="str">
            <v>Establecimiento</v>
          </cell>
          <cell r="D44" t="str">
            <v>CARTAGENA DE INDIAS (BOLIVAR)</v>
          </cell>
          <cell r="E44" t="str">
            <v>NO OFICIAL</v>
          </cell>
          <cell r="F44" t="str">
            <v>A</v>
          </cell>
          <cell r="G44" t="str">
            <v>56</v>
          </cell>
          <cell r="H44" t="str">
            <v>56</v>
          </cell>
          <cell r="I44" t="str">
            <v>0.7473</v>
          </cell>
          <cell r="J44" t="str">
            <v>0.7115</v>
          </cell>
          <cell r="K44" t="str">
            <v>0.7322</v>
          </cell>
          <cell r="L44" t="str">
            <v>0.7852</v>
          </cell>
          <cell r="M44" t="str">
            <v>0.8132</v>
          </cell>
          <cell r="N44" t="str">
            <v>0.7494</v>
          </cell>
        </row>
        <row r="45">
          <cell r="A45" t="str">
            <v>313001008399</v>
          </cell>
          <cell r="B45" t="str">
            <v>CENTRO EDUCATIVO LAS PALMERAS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</v>
          </cell>
          <cell r="G45" t="str">
            <v>109</v>
          </cell>
          <cell r="H45" t="str">
            <v>109</v>
          </cell>
          <cell r="I45" t="str">
            <v>0.7802</v>
          </cell>
          <cell r="J45" t="str">
            <v>0.7371</v>
          </cell>
          <cell r="K45" t="str">
            <v>0.7152</v>
          </cell>
          <cell r="L45" t="str">
            <v>0.7704</v>
          </cell>
          <cell r="M45" t="str">
            <v>0.7249</v>
          </cell>
          <cell r="N45" t="str">
            <v>0.7488</v>
          </cell>
        </row>
        <row r="46">
          <cell r="A46" t="str">
            <v>313001007872</v>
          </cell>
          <cell r="B46" t="str">
            <v>GIMNASIO CERVANTES DE CARTAGENA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271</v>
          </cell>
          <cell r="H46" t="str">
            <v>270</v>
          </cell>
          <cell r="I46" t="str">
            <v>0.7406</v>
          </cell>
          <cell r="J46" t="str">
            <v>0.7258</v>
          </cell>
          <cell r="K46" t="str">
            <v>0.7345</v>
          </cell>
          <cell r="L46" t="str">
            <v>0.7783</v>
          </cell>
          <cell r="M46" t="str">
            <v>0.7417</v>
          </cell>
          <cell r="N46" t="str">
            <v>0.7446</v>
          </cell>
        </row>
        <row r="47">
          <cell r="A47" t="str">
            <v>313001002251</v>
          </cell>
          <cell r="B47" t="str">
            <v>COLEGIO NUESTRA SEÑORA DE FATIMA DE LA POLICIA NACIONAL - Sede Única</v>
          </cell>
          <cell r="C47" t="str">
            <v>Establecimiento</v>
          </cell>
          <cell r="D47" t="str">
            <v>CARTAGENA DE INDIAS (BOLIVAR)</v>
          </cell>
          <cell r="E47" t="str">
            <v>OFICIAL</v>
          </cell>
          <cell r="F47" t="str">
            <v>A</v>
          </cell>
          <cell r="G47" t="str">
            <v>84</v>
          </cell>
          <cell r="H47" t="str">
            <v>84</v>
          </cell>
          <cell r="I47" t="str">
            <v>0.7335</v>
          </cell>
          <cell r="J47" t="str">
            <v>0.7214</v>
          </cell>
          <cell r="K47" t="str">
            <v>0.7368</v>
          </cell>
          <cell r="L47" t="str">
            <v>0.7858</v>
          </cell>
          <cell r="M47" t="str">
            <v>0.7377</v>
          </cell>
          <cell r="N47" t="str">
            <v>0.7439</v>
          </cell>
        </row>
        <row r="48">
          <cell r="A48" t="str">
            <v>313001029337</v>
          </cell>
          <cell r="B48" t="str">
            <v>COLEGIO GORETTI - Sede Única</v>
          </cell>
          <cell r="C48" t="str">
            <v>Establecimiento</v>
          </cell>
          <cell r="D48" t="str">
            <v>CARTAGENA DE INDIAS (BOLIVAR)</v>
          </cell>
          <cell r="E48" t="str">
            <v>NO OFICIAL</v>
          </cell>
          <cell r="F48" t="str">
            <v>A</v>
          </cell>
          <cell r="G48" t="str">
            <v>72</v>
          </cell>
          <cell r="H48" t="str">
            <v>71</v>
          </cell>
          <cell r="I48" t="str">
            <v>0.7279</v>
          </cell>
          <cell r="J48" t="str">
            <v>0.7238</v>
          </cell>
          <cell r="K48" t="str">
            <v>0.7277</v>
          </cell>
          <cell r="L48" t="str">
            <v>0.7823</v>
          </cell>
          <cell r="M48" t="str">
            <v>0.7559</v>
          </cell>
          <cell r="N48" t="str">
            <v>0.7416</v>
          </cell>
        </row>
        <row r="49">
          <cell r="A49" t="str">
            <v>113001003053</v>
          </cell>
          <cell r="B49" t="str">
            <v>INSTITUCION EDUCATIVA SOLEDAD ACOSTA DE SAMPER - Sede Única</v>
          </cell>
          <cell r="C49" t="str">
            <v>Establecimiento</v>
          </cell>
          <cell r="D49" t="str">
            <v>CARTAGENA DE INDIAS (BOLIVAR)</v>
          </cell>
          <cell r="E49" t="str">
            <v>OFICIAL</v>
          </cell>
          <cell r="F49" t="str">
            <v>A</v>
          </cell>
          <cell r="G49" t="str">
            <v>1198</v>
          </cell>
          <cell r="H49" t="str">
            <v>1192</v>
          </cell>
          <cell r="I49" t="str">
            <v>0.7349</v>
          </cell>
          <cell r="J49" t="str">
            <v>0.7202</v>
          </cell>
          <cell r="K49" t="str">
            <v>0.7297</v>
          </cell>
          <cell r="L49" t="str">
            <v>0.7701</v>
          </cell>
          <cell r="M49" t="str">
            <v>0.7172</v>
          </cell>
          <cell r="N49" t="str">
            <v>0.7371</v>
          </cell>
        </row>
        <row r="50">
          <cell r="A50" t="str">
            <v>413001008024</v>
          </cell>
          <cell r="B50" t="str">
            <v>INST. EDUC. EL PARAISO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45</v>
          </cell>
          <cell r="H50" t="str">
            <v>45</v>
          </cell>
          <cell r="I50" t="str">
            <v>0.7589</v>
          </cell>
          <cell r="J50" t="str">
            <v>0.7125</v>
          </cell>
          <cell r="K50" t="str">
            <v>0.6995</v>
          </cell>
          <cell r="L50" t="str">
            <v>0.7728</v>
          </cell>
          <cell r="M50" t="str">
            <v>0.7307</v>
          </cell>
          <cell r="N50" t="str">
            <v>0.7355</v>
          </cell>
        </row>
        <row r="51">
          <cell r="A51" t="str">
            <v>313001013279</v>
          </cell>
          <cell r="B51" t="str">
            <v>INSTITUTO SIGMUND FREUD - Sede Única</v>
          </cell>
          <cell r="C51" t="str">
            <v>Establecimiento</v>
          </cell>
          <cell r="D51" t="str">
            <v>CARTAGENA DE INDIAS (BOLIVAR)</v>
          </cell>
          <cell r="E51" t="str">
            <v>NO OFICIAL</v>
          </cell>
          <cell r="F51" t="str">
            <v>A</v>
          </cell>
          <cell r="G51" t="str">
            <v>144</v>
          </cell>
          <cell r="H51" t="str">
            <v>143</v>
          </cell>
          <cell r="I51" t="str">
            <v>0.7314</v>
          </cell>
          <cell r="J51" t="str">
            <v>0.7076</v>
          </cell>
          <cell r="K51" t="str">
            <v>0.7071</v>
          </cell>
          <cell r="L51" t="str">
            <v>0.7727</v>
          </cell>
          <cell r="M51" t="str">
            <v>0.7447</v>
          </cell>
          <cell r="N51" t="str">
            <v>0.7308</v>
          </cell>
        </row>
        <row r="52">
          <cell r="A52" t="str">
            <v>313001005098</v>
          </cell>
          <cell r="B52" t="str">
            <v>COL. TRINITARIO - Sede Única</v>
          </cell>
          <cell r="C52" t="str">
            <v>Establecimiento</v>
          </cell>
          <cell r="D52" t="str">
            <v>CARTAGENA DE INDIAS (BOLIVAR)</v>
          </cell>
          <cell r="E52" t="str">
            <v>NO OFICIAL</v>
          </cell>
          <cell r="F52" t="str">
            <v>A</v>
          </cell>
          <cell r="G52" t="str">
            <v>231</v>
          </cell>
          <cell r="H52" t="str">
            <v>230</v>
          </cell>
          <cell r="I52" t="str">
            <v>0.7351</v>
          </cell>
          <cell r="J52" t="str">
            <v>0.6969</v>
          </cell>
          <cell r="K52" t="str">
            <v>0.7117</v>
          </cell>
          <cell r="L52" t="str">
            <v>0.7661</v>
          </cell>
          <cell r="M52" t="str">
            <v>0.756</v>
          </cell>
          <cell r="N52" t="str">
            <v>0.7296</v>
          </cell>
        </row>
        <row r="53">
          <cell r="A53" t="str">
            <v>313001000568</v>
          </cell>
          <cell r="B53" t="str">
            <v>ESCUELAS PROFESIONALES SALESIANAS - Sede Única</v>
          </cell>
          <cell r="C53" t="str">
            <v>Establecimiento</v>
          </cell>
          <cell r="D53" t="str">
            <v>CARTAGENA DE INDIAS (BOLIVAR)</v>
          </cell>
          <cell r="E53" t="str">
            <v>OFICIAL</v>
          </cell>
          <cell r="F53" t="str">
            <v>B</v>
          </cell>
          <cell r="G53" t="str">
            <v>344</v>
          </cell>
          <cell r="H53" t="str">
            <v>342</v>
          </cell>
          <cell r="I53" t="str">
            <v>0.7319</v>
          </cell>
          <cell r="J53" t="str">
            <v>0.7081</v>
          </cell>
          <cell r="K53" t="str">
            <v>0.6924</v>
          </cell>
          <cell r="L53" t="str">
            <v>0.7551</v>
          </cell>
          <cell r="M53" t="str">
            <v>0.6914</v>
          </cell>
          <cell r="N53" t="str">
            <v>0.7195</v>
          </cell>
        </row>
        <row r="54">
          <cell r="A54" t="str">
            <v>313001005411</v>
          </cell>
          <cell r="B54" t="str">
            <v>COLEGIO FERNANDEZ GUTIERREZ DE PIÑERES - Sede Única</v>
          </cell>
          <cell r="C54" t="str">
            <v>Establecimiento</v>
          </cell>
          <cell r="D54" t="str">
            <v>CARTAGENA DE INDIAS (BOLIVAR)</v>
          </cell>
          <cell r="E54" t="str">
            <v>NO OFICIAL</v>
          </cell>
          <cell r="F54" t="str">
            <v>B</v>
          </cell>
          <cell r="G54" t="str">
            <v>37</v>
          </cell>
          <cell r="H54" t="str">
            <v>37</v>
          </cell>
          <cell r="I54" t="str">
            <v>0.7244</v>
          </cell>
          <cell r="J54" t="str">
            <v>0.6714</v>
          </cell>
          <cell r="K54" t="str">
            <v>0.71</v>
          </cell>
          <cell r="L54" t="str">
            <v>0.7378</v>
          </cell>
          <cell r="M54" t="str">
            <v>0.7869</v>
          </cell>
          <cell r="N54" t="str">
            <v>0.7167</v>
          </cell>
        </row>
        <row r="55">
          <cell r="A55" t="str">
            <v>313001012876</v>
          </cell>
          <cell r="B55" t="str">
            <v>CORPORACION EDUCATIVA INSTITUTO GUADALUPE  - Sede Única</v>
          </cell>
          <cell r="C55" t="str">
            <v>Establecimiento</v>
          </cell>
          <cell r="D55" t="str">
            <v>CARTAGENA DE INDIAS (BOLIVAR)</v>
          </cell>
          <cell r="E55" t="str">
            <v>NO OFICIAL</v>
          </cell>
          <cell r="F55" t="str">
            <v>B</v>
          </cell>
          <cell r="G55" t="str">
            <v>57</v>
          </cell>
          <cell r="H55" t="str">
            <v>57</v>
          </cell>
          <cell r="I55" t="str">
            <v>0.7145</v>
          </cell>
          <cell r="J55" t="str">
            <v>0.688</v>
          </cell>
          <cell r="K55" t="str">
            <v>0.6953</v>
          </cell>
          <cell r="L55" t="str">
            <v>0.7604</v>
          </cell>
          <cell r="M55" t="str">
            <v>0.7265</v>
          </cell>
          <cell r="N55" t="str">
            <v>0.7155</v>
          </cell>
        </row>
        <row r="56">
          <cell r="A56" t="str">
            <v>113001003061</v>
          </cell>
          <cell r="B56" t="str">
            <v>INSTITUCION EDUCATIVA HERMANO ANTONIO RAMOS DE LA SALLE - Sede Única</v>
          </cell>
          <cell r="C56" t="str">
            <v>Establecimiento</v>
          </cell>
          <cell r="D56" t="str">
            <v>CARTAGENA DE INDIAS (BOLIVAR)</v>
          </cell>
          <cell r="E56" t="str">
            <v>OFICIAL</v>
          </cell>
          <cell r="F56" t="str">
            <v>B</v>
          </cell>
          <cell r="G56" t="str">
            <v>206</v>
          </cell>
          <cell r="H56" t="str">
            <v>206</v>
          </cell>
          <cell r="I56" t="str">
            <v>0.7173</v>
          </cell>
          <cell r="J56" t="str">
            <v>0.6842</v>
          </cell>
          <cell r="K56" t="str">
            <v>0.6936</v>
          </cell>
          <cell r="L56" t="str">
            <v>0.7605</v>
          </cell>
          <cell r="M56" t="str">
            <v>0.7222</v>
          </cell>
          <cell r="N56" t="str">
            <v>0.7145</v>
          </cell>
        </row>
        <row r="57">
          <cell r="A57" t="str">
            <v>313001002714</v>
          </cell>
          <cell r="B57" t="str">
            <v>INSTITUCION EDUCATIVA MARIA AUXILIADORA - Sede Única</v>
          </cell>
          <cell r="C57" t="str">
            <v>Establecimiento</v>
          </cell>
          <cell r="D57" t="str">
            <v>CARTAGENA DE INDIAS (BOLIVAR)</v>
          </cell>
          <cell r="E57" t="str">
            <v>OFICIAL</v>
          </cell>
          <cell r="F57" t="str">
            <v>B</v>
          </cell>
          <cell r="G57" t="str">
            <v>131</v>
          </cell>
          <cell r="H57" t="str">
            <v>131</v>
          </cell>
          <cell r="I57" t="str">
            <v>0.7022</v>
          </cell>
          <cell r="J57" t="str">
            <v>0.687</v>
          </cell>
          <cell r="K57" t="str">
            <v>0.6998</v>
          </cell>
          <cell r="L57" t="str">
            <v>0.763</v>
          </cell>
          <cell r="M57" t="str">
            <v>0.7262</v>
          </cell>
          <cell r="N57" t="str">
            <v>0.714</v>
          </cell>
        </row>
        <row r="58">
          <cell r="A58" t="str">
            <v>313001002340</v>
          </cell>
          <cell r="B58" t="str">
            <v>INST. COLOMBO BOLIVARIANO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103</v>
          </cell>
          <cell r="H58" t="str">
            <v>102</v>
          </cell>
          <cell r="I58" t="str">
            <v>0.7026</v>
          </cell>
          <cell r="J58" t="str">
            <v>0.6902</v>
          </cell>
          <cell r="K58" t="str">
            <v>0.6914</v>
          </cell>
          <cell r="L58" t="str">
            <v>0.7522</v>
          </cell>
          <cell r="M58" t="str">
            <v>0.7196</v>
          </cell>
          <cell r="N58" t="str">
            <v>0.7099</v>
          </cell>
        </row>
        <row r="59">
          <cell r="A59" t="str">
            <v>113001001719</v>
          </cell>
          <cell r="B59" t="str">
            <v>INSTITUCION EDUCATIVA PROMOCION SOCIAL DE C/GENA. - Sede Única</v>
          </cell>
          <cell r="C59" t="str">
            <v>Establecimiento</v>
          </cell>
          <cell r="D59" t="str">
            <v>CARTAGENA DE INDIAS (BOLIVAR)</v>
          </cell>
          <cell r="E59" t="str">
            <v>OFICIAL</v>
          </cell>
          <cell r="F59" t="str">
            <v>B</v>
          </cell>
          <cell r="G59" t="str">
            <v>474</v>
          </cell>
          <cell r="H59" t="str">
            <v>468</v>
          </cell>
          <cell r="I59" t="str">
            <v>0.7145</v>
          </cell>
          <cell r="J59" t="str">
            <v>0.6899</v>
          </cell>
          <cell r="K59" t="str">
            <v>0.6906</v>
          </cell>
          <cell r="L59" t="str">
            <v>0.7498</v>
          </cell>
          <cell r="M59" t="str">
            <v>0.6828</v>
          </cell>
          <cell r="N59" t="str">
            <v>0.709</v>
          </cell>
        </row>
        <row r="60">
          <cell r="A60" t="str">
            <v>113001003771</v>
          </cell>
          <cell r="B60" t="str">
            <v>INSTITUCION EDUCATIVA LAS GAVIOTAS - Sede Única</v>
          </cell>
          <cell r="C60" t="str">
            <v>Establecimiento</v>
          </cell>
          <cell r="D60" t="str">
            <v>CARTAGENA DE INDIAS (BOLIVAR)</v>
          </cell>
          <cell r="E60" t="str">
            <v>OFICIAL</v>
          </cell>
          <cell r="F60" t="str">
            <v>B</v>
          </cell>
          <cell r="G60" t="str">
            <v>400</v>
          </cell>
          <cell r="H60" t="str">
            <v>396</v>
          </cell>
          <cell r="I60" t="str">
            <v>0.7223</v>
          </cell>
          <cell r="J60" t="str">
            <v>0.6991</v>
          </cell>
          <cell r="K60" t="str">
            <v>0.6724</v>
          </cell>
          <cell r="L60" t="str">
            <v>0.7322</v>
          </cell>
          <cell r="M60" t="str">
            <v>0.6802</v>
          </cell>
          <cell r="N60" t="str">
            <v>0.7045</v>
          </cell>
        </row>
        <row r="61">
          <cell r="A61" t="str">
            <v>313001003842</v>
          </cell>
          <cell r="B61" t="str">
            <v>COL. GONZALO JIMENEZ DE QUEZADA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82</v>
          </cell>
          <cell r="H61" t="str">
            <v>82</v>
          </cell>
          <cell r="I61" t="str">
            <v>0.6989</v>
          </cell>
          <cell r="J61" t="str">
            <v>0.6766</v>
          </cell>
          <cell r="K61" t="str">
            <v>0.6805</v>
          </cell>
          <cell r="L61" t="str">
            <v>0.75</v>
          </cell>
          <cell r="M61" t="str">
            <v>0.7257</v>
          </cell>
          <cell r="N61" t="str">
            <v>0.7034</v>
          </cell>
        </row>
        <row r="62">
          <cell r="A62" t="str">
            <v>113001002057</v>
          </cell>
          <cell r="B62" t="str">
            <v>INSTITUCION EDUCATIVA SOLEDAD ROMAN DE NU?EZ - Sede Única</v>
          </cell>
          <cell r="C62" t="str">
            <v>Establecimiento</v>
          </cell>
          <cell r="D62" t="str">
            <v>CARTAGENA DE INDIAS (BOLIVAR)</v>
          </cell>
          <cell r="E62" t="str">
            <v>OFICIAL</v>
          </cell>
          <cell r="F62" t="str">
            <v>B</v>
          </cell>
          <cell r="G62" t="str">
            <v>345</v>
          </cell>
          <cell r="H62" t="str">
            <v>339</v>
          </cell>
          <cell r="I62" t="str">
            <v>0.7088</v>
          </cell>
          <cell r="J62" t="str">
            <v>0.6906</v>
          </cell>
          <cell r="K62" t="str">
            <v>0.6705</v>
          </cell>
          <cell r="L62" t="str">
            <v>0.744</v>
          </cell>
          <cell r="M62" t="str">
            <v>0.6962</v>
          </cell>
          <cell r="N62" t="str">
            <v>0.7029</v>
          </cell>
        </row>
        <row r="63">
          <cell r="A63" t="str">
            <v>313001800599</v>
          </cell>
          <cell r="B63" t="str">
            <v>INSTITUTO CRISTOCENTRICO DEL CARIBE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46</v>
          </cell>
          <cell r="H63" t="str">
            <v>46</v>
          </cell>
          <cell r="I63" t="str">
            <v>0.6972</v>
          </cell>
          <cell r="J63" t="str">
            <v>0.6664</v>
          </cell>
          <cell r="K63" t="str">
            <v>0.7051</v>
          </cell>
          <cell r="L63" t="str">
            <v>0.7373</v>
          </cell>
          <cell r="M63" t="str">
            <v>0.7106</v>
          </cell>
          <cell r="N63" t="str">
            <v>0.7022</v>
          </cell>
        </row>
        <row r="64">
          <cell r="A64" t="str">
            <v>313001005136</v>
          </cell>
          <cell r="B64" t="str">
            <v>COLEGIO CANADIENSE DE CARTAGENA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47</v>
          </cell>
          <cell r="H64" t="str">
            <v>46</v>
          </cell>
          <cell r="I64" t="str">
            <v>0.6936</v>
          </cell>
          <cell r="J64" t="str">
            <v>0.6702</v>
          </cell>
          <cell r="K64" t="str">
            <v>0.6775</v>
          </cell>
          <cell r="L64" t="str">
            <v>0.7331</v>
          </cell>
          <cell r="M64" t="str">
            <v>0.78</v>
          </cell>
          <cell r="N64" t="str">
            <v>0.7003</v>
          </cell>
        </row>
        <row r="65">
          <cell r="A65" t="str">
            <v>313001029680</v>
          </cell>
          <cell r="B65" t="str">
            <v>CENTRO EDUCATIVO INTEGRAL MODERNO - Sede Única</v>
          </cell>
          <cell r="C65" t="str">
            <v>Establecimiento</v>
          </cell>
          <cell r="D65" t="str">
            <v>CARTAGENA DE INDIAS (BOLIVAR)</v>
          </cell>
          <cell r="E65" t="str">
            <v>NO OFICIAL</v>
          </cell>
          <cell r="F65" t="str">
            <v>B</v>
          </cell>
          <cell r="G65" t="str">
            <v>43</v>
          </cell>
          <cell r="H65" t="str">
            <v>42</v>
          </cell>
          <cell r="I65" t="str">
            <v>0.7031</v>
          </cell>
          <cell r="J65" t="str">
            <v>0.678</v>
          </cell>
          <cell r="K65" t="str">
            <v>0.6686</v>
          </cell>
          <cell r="L65" t="str">
            <v>0.7451</v>
          </cell>
          <cell r="M65" t="str">
            <v>0.7038</v>
          </cell>
          <cell r="N65" t="str">
            <v>0.6991</v>
          </cell>
        </row>
        <row r="66">
          <cell r="A66" t="str">
            <v>113001013814</v>
          </cell>
          <cell r="B66" t="str">
            <v>INSTITUCION EDUCATIVA BERTHA GEDEON DE BALADI - Sede Única</v>
          </cell>
          <cell r="C66" t="str">
            <v>Establecimiento</v>
          </cell>
          <cell r="D66" t="str">
            <v>CARTAGENA DE INDIAS (BOLIVAR)</v>
          </cell>
          <cell r="E66" t="str">
            <v>OFICIAL</v>
          </cell>
          <cell r="F66" t="str">
            <v>B</v>
          </cell>
          <cell r="G66" t="str">
            <v>306</v>
          </cell>
          <cell r="H66" t="str">
            <v>303</v>
          </cell>
          <cell r="I66" t="str">
            <v>0.7173</v>
          </cell>
          <cell r="J66" t="str">
            <v>0.6739</v>
          </cell>
          <cell r="K66" t="str">
            <v>0.6627</v>
          </cell>
          <cell r="L66" t="str">
            <v>0.7407</v>
          </cell>
          <cell r="M66" t="str">
            <v>0.6906</v>
          </cell>
          <cell r="N66" t="str">
            <v>0.698</v>
          </cell>
        </row>
        <row r="67">
          <cell r="A67" t="str">
            <v>313001006337</v>
          </cell>
          <cell r="B67" t="str">
            <v>INST. EL LABRADOR - Sede Única</v>
          </cell>
          <cell r="C67" t="str">
            <v>Establecimiento</v>
          </cell>
          <cell r="D67" t="str">
            <v>CARTAGENA DE INDIAS (BOLIVAR)</v>
          </cell>
          <cell r="E67" t="str">
            <v>NO OFICIAL</v>
          </cell>
          <cell r="F67" t="str">
            <v>B</v>
          </cell>
          <cell r="G67" t="str">
            <v>183</v>
          </cell>
          <cell r="H67" t="str">
            <v>178</v>
          </cell>
          <cell r="I67" t="str">
            <v>0.7128</v>
          </cell>
          <cell r="J67" t="str">
            <v>0.6704</v>
          </cell>
          <cell r="K67" t="str">
            <v>0.6698</v>
          </cell>
          <cell r="L67" t="str">
            <v>0.7304</v>
          </cell>
          <cell r="M67" t="str">
            <v>0.7001</v>
          </cell>
          <cell r="N67" t="str">
            <v>0.6962</v>
          </cell>
        </row>
        <row r="68">
          <cell r="A68" t="str">
            <v>413001007648</v>
          </cell>
          <cell r="B68" t="str">
            <v>COL. CAMINO DEL CORAL DE C/GENA. - Sede Única</v>
          </cell>
          <cell r="C68" t="str">
            <v>Establecimiento</v>
          </cell>
          <cell r="D68" t="str">
            <v>CARTAGENA DE INDIAS (BOLIVAR)</v>
          </cell>
          <cell r="E68" t="str">
            <v>NO OFICIAL</v>
          </cell>
          <cell r="F68" t="str">
            <v>B</v>
          </cell>
          <cell r="G68" t="str">
            <v>129</v>
          </cell>
          <cell r="H68" t="str">
            <v>125</v>
          </cell>
          <cell r="I68" t="str">
            <v>0.6867</v>
          </cell>
          <cell r="J68" t="str">
            <v>0.6676</v>
          </cell>
          <cell r="K68" t="str">
            <v>0.6708</v>
          </cell>
          <cell r="L68" t="str">
            <v>0.7536</v>
          </cell>
          <cell r="M68" t="str">
            <v>0.7055</v>
          </cell>
          <cell r="N68" t="str">
            <v>0.6955</v>
          </cell>
        </row>
        <row r="69">
          <cell r="A69" t="str">
            <v>313001012892</v>
          </cell>
          <cell r="B69" t="str">
            <v>INST. DOCENTE DEL CARIBE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267</v>
          </cell>
          <cell r="H69" t="str">
            <v>256</v>
          </cell>
          <cell r="I69" t="str">
            <v>0.686</v>
          </cell>
          <cell r="J69" t="str">
            <v>0.6644</v>
          </cell>
          <cell r="K69" t="str">
            <v>0.6644</v>
          </cell>
          <cell r="L69" t="str">
            <v>0.7317</v>
          </cell>
          <cell r="M69" t="str">
            <v>0.6907</v>
          </cell>
          <cell r="N69" t="str">
            <v>0.6869</v>
          </cell>
        </row>
        <row r="70">
          <cell r="A70" t="str">
            <v>313001002307</v>
          </cell>
          <cell r="B70" t="str">
            <v>COL. ADVENTISTA DE C/GENA.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88</v>
          </cell>
          <cell r="H70" t="str">
            <v>84</v>
          </cell>
          <cell r="I70" t="str">
            <v>0.6804</v>
          </cell>
          <cell r="J70" t="str">
            <v>0.6533</v>
          </cell>
          <cell r="K70" t="str">
            <v>0.6529</v>
          </cell>
          <cell r="L70" t="str">
            <v>0.7413</v>
          </cell>
          <cell r="M70" t="str">
            <v>0.6811</v>
          </cell>
          <cell r="N70" t="str">
            <v>0.6819</v>
          </cell>
        </row>
        <row r="71">
          <cell r="A71" t="str">
            <v>113001029893</v>
          </cell>
          <cell r="B71" t="str">
            <v>INSTITUCIÓN EDUCATIVA ROSEDAL - Sede Única</v>
          </cell>
          <cell r="C71" t="str">
            <v>Establecimiento</v>
          </cell>
          <cell r="D71" t="str">
            <v>CARTAGENA DE INDIAS (BOLIVAR)</v>
          </cell>
          <cell r="E71" t="str">
            <v>NO OFICIAL</v>
          </cell>
          <cell r="F71" t="str">
            <v>B</v>
          </cell>
          <cell r="G71" t="str">
            <v>280</v>
          </cell>
          <cell r="H71" t="str">
            <v>277</v>
          </cell>
          <cell r="I71" t="str">
            <v>0.6991</v>
          </cell>
          <cell r="J71" t="str">
            <v>0.6555</v>
          </cell>
          <cell r="K71" t="str">
            <v>0.638</v>
          </cell>
          <cell r="L71" t="str">
            <v>0.7291</v>
          </cell>
          <cell r="M71" t="str">
            <v>0.6767</v>
          </cell>
          <cell r="N71" t="str">
            <v>0.6801</v>
          </cell>
        </row>
        <row r="72">
          <cell r="A72" t="str">
            <v>113001000348</v>
          </cell>
          <cell r="B72" t="str">
            <v>INSTITUCION EDUCATIVA AMBIENTALISTA DE CARTAGENA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398</v>
          </cell>
          <cell r="H72" t="str">
            <v>391</v>
          </cell>
          <cell r="I72" t="str">
            <v>0.6741</v>
          </cell>
          <cell r="J72" t="str">
            <v>0.6713</v>
          </cell>
          <cell r="K72" t="str">
            <v>0.6635</v>
          </cell>
          <cell r="L72" t="str">
            <v>0.7165</v>
          </cell>
          <cell r="M72" t="str">
            <v>0.6383</v>
          </cell>
          <cell r="N72" t="str">
            <v>0.678</v>
          </cell>
        </row>
        <row r="73">
          <cell r="A73" t="str">
            <v>313001013163</v>
          </cell>
          <cell r="B73" t="str">
            <v>COLEGIO LA ENSEÑANZA - Sede Única</v>
          </cell>
          <cell r="C73" t="str">
            <v>Establecimiento</v>
          </cell>
          <cell r="D73" t="str">
            <v>CARTAGENA DE INDIAS (BOLIVAR)</v>
          </cell>
          <cell r="E73" t="str">
            <v>NO OFICIAL</v>
          </cell>
          <cell r="F73" t="str">
            <v>B</v>
          </cell>
          <cell r="G73" t="str">
            <v>141</v>
          </cell>
          <cell r="H73" t="str">
            <v>138</v>
          </cell>
          <cell r="I73" t="str">
            <v>0.6613</v>
          </cell>
          <cell r="J73" t="str">
            <v>0.6495</v>
          </cell>
          <cell r="K73" t="str">
            <v>0.6622</v>
          </cell>
          <cell r="L73" t="str">
            <v>0.7241</v>
          </cell>
          <cell r="M73" t="str">
            <v>0.6932</v>
          </cell>
          <cell r="N73" t="str">
            <v>0.6757</v>
          </cell>
        </row>
        <row r="74">
          <cell r="A74" t="str">
            <v>313001006701</v>
          </cell>
          <cell r="B74" t="str">
            <v>COL. MILITAR ALMIRANTE COLON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1840</v>
          </cell>
          <cell r="H74" t="str">
            <v>1822</v>
          </cell>
          <cell r="I74" t="str">
            <v>0.6808</v>
          </cell>
          <cell r="J74" t="str">
            <v>0.6541</v>
          </cell>
          <cell r="K74" t="str">
            <v>0.6474</v>
          </cell>
          <cell r="L74" t="str">
            <v>0.7234</v>
          </cell>
          <cell r="M74" t="str">
            <v>0.6663</v>
          </cell>
          <cell r="N74" t="str">
            <v>0.6756</v>
          </cell>
        </row>
        <row r="75">
          <cell r="A75" t="str">
            <v>113001008268</v>
          </cell>
          <cell r="B75" t="str">
            <v>INSTITUCION EDUCATIVA MARIA CANO - Sede Única</v>
          </cell>
          <cell r="C75" t="str">
            <v>Establecimiento</v>
          </cell>
          <cell r="D75" t="str">
            <v>CARTAGENA DE INDIAS (BOLIVAR)</v>
          </cell>
          <cell r="E75" t="str">
            <v>OFICIAL</v>
          </cell>
          <cell r="F75" t="str">
            <v>B</v>
          </cell>
          <cell r="G75" t="str">
            <v>95</v>
          </cell>
          <cell r="H75" t="str">
            <v>93</v>
          </cell>
          <cell r="I75" t="str">
            <v>0.6854</v>
          </cell>
          <cell r="J75" t="str">
            <v>0.6474</v>
          </cell>
          <cell r="K75" t="str">
            <v>0.6624</v>
          </cell>
          <cell r="L75" t="str">
            <v>0.7126</v>
          </cell>
          <cell r="M75" t="str">
            <v>0.6541</v>
          </cell>
          <cell r="N75" t="str">
            <v>0.6752</v>
          </cell>
        </row>
        <row r="76">
          <cell r="A76" t="str">
            <v>313001003117</v>
          </cell>
          <cell r="B76" t="str">
            <v>CORPORACION INSTITUTO CIRY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22</v>
          </cell>
          <cell r="H76" t="str">
            <v>22</v>
          </cell>
          <cell r="I76" t="str">
            <v>0.653</v>
          </cell>
          <cell r="J76" t="str">
            <v>0.6949</v>
          </cell>
          <cell r="K76" t="str">
            <v>0.6083</v>
          </cell>
          <cell r="L76" t="str">
            <v>0.7202</v>
          </cell>
          <cell r="M76" t="str">
            <v>0.7204</v>
          </cell>
          <cell r="N76" t="str">
            <v>0.6731</v>
          </cell>
        </row>
        <row r="77">
          <cell r="A77" t="str">
            <v>313001027199</v>
          </cell>
          <cell r="B77" t="str">
            <v>COL. SUE?OS Y OPORTUNIDADES JESUS MAESTRO - Sede Única</v>
          </cell>
          <cell r="C77" t="str">
            <v>Establecimiento</v>
          </cell>
          <cell r="D77" t="str">
            <v>CARTAGENA DE INDIAS (BOLIVAR)</v>
          </cell>
          <cell r="E77" t="str">
            <v>OFICIAL</v>
          </cell>
          <cell r="F77" t="str">
            <v>B</v>
          </cell>
          <cell r="G77" t="str">
            <v>267</v>
          </cell>
          <cell r="H77" t="str">
            <v>264</v>
          </cell>
          <cell r="I77" t="str">
            <v>0.7101</v>
          </cell>
          <cell r="J77" t="str">
            <v>0.6613</v>
          </cell>
          <cell r="K77" t="str">
            <v>0.6166</v>
          </cell>
          <cell r="L77" t="str">
            <v>0.7143</v>
          </cell>
          <cell r="M77" t="str">
            <v>0.6346</v>
          </cell>
          <cell r="N77" t="str">
            <v>0.6724</v>
          </cell>
        </row>
        <row r="78">
          <cell r="A78" t="str">
            <v>313001008518</v>
          </cell>
          <cell r="B78" t="str">
            <v>CORP EDUCATIVA MADDOX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191</v>
          </cell>
          <cell r="H78" t="str">
            <v>190</v>
          </cell>
          <cell r="I78" t="str">
            <v>0.6654</v>
          </cell>
          <cell r="J78" t="str">
            <v>0.6508</v>
          </cell>
          <cell r="K78" t="str">
            <v>0.6538</v>
          </cell>
          <cell r="L78" t="str">
            <v>0.7231</v>
          </cell>
          <cell r="M78" t="str">
            <v>0.6509</v>
          </cell>
          <cell r="N78" t="str">
            <v>0.6716</v>
          </cell>
        </row>
        <row r="79">
          <cell r="A79" t="str">
            <v>113001006800</v>
          </cell>
          <cell r="B79" t="str">
            <v>INSTITUCION EDUCATIVA 20 DE JULIO - Sede Única</v>
          </cell>
          <cell r="C79" t="str">
            <v>Establecimiento</v>
          </cell>
          <cell r="D79" t="str">
            <v>CARTAGENA DE INDIAS (BOLIVAR)</v>
          </cell>
          <cell r="E79" t="str">
            <v>OFICIAL</v>
          </cell>
          <cell r="F79" t="str">
            <v>C</v>
          </cell>
          <cell r="G79" t="str">
            <v>154</v>
          </cell>
          <cell r="H79" t="str">
            <v>151</v>
          </cell>
          <cell r="I79" t="str">
            <v>0.6789</v>
          </cell>
          <cell r="J79" t="str">
            <v>0.6474</v>
          </cell>
          <cell r="K79" t="str">
            <v>0.6654</v>
          </cell>
          <cell r="L79" t="str">
            <v>0.708</v>
          </cell>
          <cell r="M79" t="str">
            <v>0.5998</v>
          </cell>
          <cell r="N79" t="str">
            <v>0.6692</v>
          </cell>
        </row>
        <row r="80">
          <cell r="A80" t="str">
            <v>313001001181</v>
          </cell>
          <cell r="B80" t="str">
            <v>COLEGIO NUESTRA SEÑORA DE LA CONSOLATA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C</v>
          </cell>
          <cell r="G80" t="str">
            <v>495</v>
          </cell>
          <cell r="H80" t="str">
            <v>494</v>
          </cell>
          <cell r="I80" t="str">
            <v>0.6764</v>
          </cell>
          <cell r="J80" t="str">
            <v>0.6455</v>
          </cell>
          <cell r="K80" t="str">
            <v>0.6397</v>
          </cell>
          <cell r="L80" t="str">
            <v>0.7175</v>
          </cell>
          <cell r="M80" t="str">
            <v>0.6542</v>
          </cell>
          <cell r="N80" t="str">
            <v>0.6686</v>
          </cell>
        </row>
        <row r="81">
          <cell r="A81" t="str">
            <v>113001002979</v>
          </cell>
          <cell r="B81" t="str">
            <v>INSTITUCION EDUCATIVA LA MILAGROSA - Sede Única</v>
          </cell>
          <cell r="C81" t="str">
            <v>Establecimiento</v>
          </cell>
          <cell r="D81" t="str">
            <v>CARTAGENA DE INDIAS (BOLIVAR)</v>
          </cell>
          <cell r="E81" t="str">
            <v>OFICIAL</v>
          </cell>
          <cell r="F81" t="str">
            <v>C</v>
          </cell>
          <cell r="G81" t="str">
            <v>103</v>
          </cell>
          <cell r="H81" t="str">
            <v>102</v>
          </cell>
          <cell r="I81" t="str">
            <v>0.6798</v>
          </cell>
          <cell r="J81" t="str">
            <v>0.6358</v>
          </cell>
          <cell r="K81" t="str">
            <v>0.6506</v>
          </cell>
          <cell r="L81" t="str">
            <v>0.6986</v>
          </cell>
          <cell r="M81" t="str">
            <v>0.6605</v>
          </cell>
          <cell r="N81" t="str">
            <v>0.6658</v>
          </cell>
        </row>
        <row r="82">
          <cell r="A82" t="str">
            <v>313001001211</v>
          </cell>
          <cell r="B82" t="str">
            <v>INST. CARTAGENA. DEL MAR - Sede Única</v>
          </cell>
          <cell r="C82" t="str">
            <v>Establecimiento</v>
          </cell>
          <cell r="D82" t="str">
            <v>CARTAGENA DE INDIAS (BOLIVAR)</v>
          </cell>
          <cell r="E82" t="str">
            <v>NO OFICIAL</v>
          </cell>
          <cell r="F82" t="str">
            <v>C</v>
          </cell>
          <cell r="G82" t="str">
            <v>139</v>
          </cell>
          <cell r="H82" t="str">
            <v>128</v>
          </cell>
          <cell r="I82" t="str">
            <v>0.6652</v>
          </cell>
          <cell r="J82" t="str">
            <v>0.6458</v>
          </cell>
          <cell r="K82" t="str">
            <v>0.6487</v>
          </cell>
          <cell r="L82" t="str">
            <v>0.7076</v>
          </cell>
          <cell r="M82" t="str">
            <v>0.6433</v>
          </cell>
          <cell r="N82" t="str">
            <v>0.665</v>
          </cell>
        </row>
        <row r="83">
          <cell r="A83" t="str">
            <v>313001007619</v>
          </cell>
          <cell r="B83" t="str">
            <v>CORPORACION INST. EDUC. DEL SOCORRO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69</v>
          </cell>
          <cell r="H83" t="str">
            <v>68</v>
          </cell>
          <cell r="I83" t="str">
            <v>0.6714</v>
          </cell>
          <cell r="J83" t="str">
            <v>0.6411</v>
          </cell>
          <cell r="K83" t="str">
            <v>0.6221</v>
          </cell>
          <cell r="L83" t="str">
            <v>0.7205</v>
          </cell>
          <cell r="M83" t="str">
            <v>0.6765</v>
          </cell>
          <cell r="N83" t="str">
            <v>0.6648</v>
          </cell>
        </row>
        <row r="84">
          <cell r="A84" t="str">
            <v>113001000721</v>
          </cell>
          <cell r="B84" t="str">
            <v>INSTITUCION EDUCATIVA LUIS CARLOS LOPEZ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C</v>
          </cell>
          <cell r="G84" t="str">
            <v>318</v>
          </cell>
          <cell r="H84" t="str">
            <v>312</v>
          </cell>
          <cell r="I84" t="str">
            <v>0.6683</v>
          </cell>
          <cell r="J84" t="str">
            <v>0.6439</v>
          </cell>
          <cell r="K84" t="str">
            <v>0.6317</v>
          </cell>
          <cell r="L84" t="str">
            <v>0.7089</v>
          </cell>
          <cell r="M84" t="str">
            <v>0.6801</v>
          </cell>
          <cell r="N84" t="str">
            <v>0.6645</v>
          </cell>
        </row>
        <row r="85">
          <cell r="A85" t="str">
            <v>313001027351</v>
          </cell>
          <cell r="B85" t="str">
            <v>COL. SAN  RAFAEL  ARCANGEL - Sede Única</v>
          </cell>
          <cell r="C85" t="str">
            <v>Establecimiento</v>
          </cell>
          <cell r="D85" t="str">
            <v>CARTAGENA DE INDIAS (BOLIVAR)</v>
          </cell>
          <cell r="E85" t="str">
            <v>NO OFICIAL</v>
          </cell>
          <cell r="F85" t="str">
            <v>C</v>
          </cell>
          <cell r="G85" t="str">
            <v>76</v>
          </cell>
          <cell r="H85" t="str">
            <v>76</v>
          </cell>
          <cell r="I85" t="str">
            <v>0.6726</v>
          </cell>
          <cell r="J85" t="str">
            <v>0.6347</v>
          </cell>
          <cell r="K85" t="str">
            <v>0.6361</v>
          </cell>
          <cell r="L85" t="str">
            <v>0.714</v>
          </cell>
          <cell r="M85" t="str">
            <v>0.6669</v>
          </cell>
          <cell r="N85" t="str">
            <v>0.6645</v>
          </cell>
        </row>
        <row r="86">
          <cell r="A86" t="str">
            <v>313001013571</v>
          </cell>
          <cell r="B86" t="str">
            <v>CENT. EDUC. Y COMUNITARIO NELSON MANDELA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C</v>
          </cell>
          <cell r="G86" t="str">
            <v>60</v>
          </cell>
          <cell r="H86" t="str">
            <v>60</v>
          </cell>
          <cell r="I86" t="str">
            <v>0.6881</v>
          </cell>
          <cell r="J86" t="str">
            <v>0.636</v>
          </cell>
          <cell r="K86" t="str">
            <v>0.63</v>
          </cell>
          <cell r="L86" t="str">
            <v>0.6937</v>
          </cell>
          <cell r="M86" t="str">
            <v>0.6451</v>
          </cell>
          <cell r="N86" t="str">
            <v>0.6607</v>
          </cell>
        </row>
        <row r="87">
          <cell r="A87" t="str">
            <v>313001007040</v>
          </cell>
          <cell r="B87" t="str">
            <v>COL. MARIA MONTESORRI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51</v>
          </cell>
          <cell r="H87" t="str">
            <v>51</v>
          </cell>
          <cell r="I87" t="str">
            <v>0.6788</v>
          </cell>
          <cell r="J87" t="str">
            <v>0.6295</v>
          </cell>
          <cell r="K87" t="str">
            <v>0.6304</v>
          </cell>
          <cell r="L87" t="str">
            <v>0.7053</v>
          </cell>
          <cell r="M87" t="str">
            <v>0.6433</v>
          </cell>
          <cell r="N87" t="str">
            <v>0.6596</v>
          </cell>
        </row>
        <row r="88">
          <cell r="A88" t="str">
            <v>313001006639</v>
          </cell>
          <cell r="B88" t="str">
            <v>INST. SOLEDAD VIVES DE JOLI (ANTES J. I LOS CAPULLITOS)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114</v>
          </cell>
          <cell r="H88" t="str">
            <v>114</v>
          </cell>
          <cell r="I88" t="str">
            <v>0.6699</v>
          </cell>
          <cell r="J88" t="str">
            <v>0.6453</v>
          </cell>
          <cell r="K88" t="str">
            <v>0.6158</v>
          </cell>
          <cell r="L88" t="str">
            <v>0.7119</v>
          </cell>
          <cell r="M88" t="str">
            <v>0.6443</v>
          </cell>
          <cell r="N88" t="str">
            <v>0.6595</v>
          </cell>
        </row>
        <row r="89">
          <cell r="A89" t="str">
            <v>313001008526</v>
          </cell>
          <cell r="B89" t="str">
            <v>INST. SAN ISIDRO LABRADOR - Sede Única</v>
          </cell>
          <cell r="C89" t="str">
            <v>Establecimiento</v>
          </cell>
          <cell r="D89" t="str">
            <v>CARTAGENA DE INDIAS (BOLIVAR)</v>
          </cell>
          <cell r="E89" t="str">
            <v>NO OFICIAL</v>
          </cell>
          <cell r="F89" t="str">
            <v>C</v>
          </cell>
          <cell r="G89" t="str">
            <v>161</v>
          </cell>
          <cell r="H89" t="str">
            <v>159</v>
          </cell>
          <cell r="I89" t="str">
            <v>0.6689</v>
          </cell>
          <cell r="J89" t="str">
            <v>0.6359</v>
          </cell>
          <cell r="K89" t="str">
            <v>0.6212</v>
          </cell>
          <cell r="L89" t="str">
            <v>0.6982</v>
          </cell>
          <cell r="M89" t="str">
            <v>0.6401</v>
          </cell>
          <cell r="N89" t="str">
            <v>0.6548</v>
          </cell>
        </row>
        <row r="90">
          <cell r="A90" t="str">
            <v>113001012508</v>
          </cell>
          <cell r="B90" t="str">
            <v>ESCUELA NORMAL SUPERIOR DE CARTAGENA DE INDIAS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401</v>
          </cell>
          <cell r="H90" t="str">
            <v>398</v>
          </cell>
          <cell r="I90" t="str">
            <v>0.6395</v>
          </cell>
          <cell r="J90" t="str">
            <v>0.6356</v>
          </cell>
          <cell r="K90" t="str">
            <v>0.641</v>
          </cell>
          <cell r="L90" t="str">
            <v>0.7071</v>
          </cell>
          <cell r="M90" t="str">
            <v>0.6365</v>
          </cell>
          <cell r="N90" t="str">
            <v>0.6543</v>
          </cell>
        </row>
        <row r="91">
          <cell r="A91" t="str">
            <v>313001008381</v>
          </cell>
          <cell r="B91" t="str">
            <v>CENT. DE ENSEÑANZA HIJOS DE BOLIVAR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36</v>
          </cell>
          <cell r="H91" t="str">
            <v>36</v>
          </cell>
          <cell r="I91" t="str">
            <v>0.6487</v>
          </cell>
          <cell r="J91" t="str">
            <v>0.6405</v>
          </cell>
          <cell r="K91" t="str">
            <v>0.6331</v>
          </cell>
          <cell r="L91" t="str">
            <v>0.7012</v>
          </cell>
          <cell r="M91" t="str">
            <v>0.6263</v>
          </cell>
          <cell r="N91" t="str">
            <v>0.6536</v>
          </cell>
        </row>
        <row r="92">
          <cell r="A92" t="str">
            <v>313001028843</v>
          </cell>
          <cell r="B92" t="str">
            <v>COLEGIO JUAN PABLO II - Sede Única</v>
          </cell>
          <cell r="C92" t="str">
            <v>Establecimiento</v>
          </cell>
          <cell r="D92" t="str">
            <v>CARTAGENA DE INDIAS (BOLIVAR)</v>
          </cell>
          <cell r="E92" t="str">
            <v>NO OFICIAL</v>
          </cell>
          <cell r="F92" t="str">
            <v>C</v>
          </cell>
          <cell r="G92" t="str">
            <v>119</v>
          </cell>
          <cell r="H92" t="str">
            <v>118</v>
          </cell>
          <cell r="I92" t="str">
            <v>0.6596</v>
          </cell>
          <cell r="J92" t="str">
            <v>0.6276</v>
          </cell>
          <cell r="K92" t="str">
            <v>0.6235</v>
          </cell>
          <cell r="L92" t="str">
            <v>0.7006</v>
          </cell>
          <cell r="M92" t="str">
            <v>0.6549</v>
          </cell>
          <cell r="N92" t="str">
            <v>0.653</v>
          </cell>
        </row>
        <row r="93">
          <cell r="A93" t="str">
            <v>113001001484</v>
          </cell>
          <cell r="B93" t="str">
            <v>INSTITUCION EDUCATIVA MERCEDES ABREGO - Sede Única</v>
          </cell>
          <cell r="C93" t="str">
            <v>Establecimiento</v>
          </cell>
          <cell r="D93" t="str">
            <v>CARTAGENA DE INDIAS (BOLIVAR)</v>
          </cell>
          <cell r="E93" t="str">
            <v>OFICIAL</v>
          </cell>
          <cell r="F93" t="str">
            <v>C</v>
          </cell>
          <cell r="G93" t="str">
            <v>620</v>
          </cell>
          <cell r="H93" t="str">
            <v>607</v>
          </cell>
          <cell r="I93" t="str">
            <v>0.6611</v>
          </cell>
          <cell r="J93" t="str">
            <v>0.6219</v>
          </cell>
          <cell r="K93" t="str">
            <v>0.6244</v>
          </cell>
          <cell r="L93" t="str">
            <v>0.6978</v>
          </cell>
          <cell r="M93" t="str">
            <v>0.6295</v>
          </cell>
          <cell r="N93" t="str">
            <v>0.6496</v>
          </cell>
        </row>
        <row r="94">
          <cell r="A94" t="str">
            <v>113001002626</v>
          </cell>
          <cell r="B94" t="str">
            <v>INSTITUCION EDUCATIVA OLGA GONZALEZ ARRAUT - Sede Única</v>
          </cell>
          <cell r="C94" t="str">
            <v>Establecimiento</v>
          </cell>
          <cell r="D94" t="str">
            <v>CARTAGENA DE INDIAS (BOLIVAR)</v>
          </cell>
          <cell r="E94" t="str">
            <v>OFICIAL</v>
          </cell>
          <cell r="F94" t="str">
            <v>C</v>
          </cell>
          <cell r="G94" t="str">
            <v>130</v>
          </cell>
          <cell r="H94" t="str">
            <v>129</v>
          </cell>
          <cell r="I94" t="str">
            <v>0.6549</v>
          </cell>
          <cell r="J94" t="str">
            <v>0.6231</v>
          </cell>
          <cell r="K94" t="str">
            <v>0.617</v>
          </cell>
          <cell r="L94" t="str">
            <v>0.7108</v>
          </cell>
          <cell r="M94" t="str">
            <v>0.6173</v>
          </cell>
          <cell r="N94" t="str">
            <v>0.6488</v>
          </cell>
        </row>
        <row r="95">
          <cell r="A95" t="str">
            <v>313001007244</v>
          </cell>
          <cell r="B95" t="str">
            <v>INST. JUAN JACOBO ROUSSEAU NO.2 - Sede Única</v>
          </cell>
          <cell r="C95" t="str">
            <v>Establecimiento</v>
          </cell>
          <cell r="D95" t="str">
            <v>CARTAGENA DE INDIAS (BOLIVAR)</v>
          </cell>
          <cell r="E95" t="str">
            <v>NO OFICIAL</v>
          </cell>
          <cell r="F95" t="str">
            <v>C</v>
          </cell>
          <cell r="G95" t="str">
            <v>36</v>
          </cell>
          <cell r="H95" t="str">
            <v>36</v>
          </cell>
          <cell r="I95" t="str">
            <v>0.6408</v>
          </cell>
          <cell r="J95" t="str">
            <v>0.6225</v>
          </cell>
          <cell r="K95" t="str">
            <v>0.6255</v>
          </cell>
          <cell r="L95" t="str">
            <v>0.6944</v>
          </cell>
          <cell r="M95" t="str">
            <v>0.6807</v>
          </cell>
          <cell r="N95" t="str">
            <v>0.6485</v>
          </cell>
        </row>
        <row r="96">
          <cell r="A96" t="str">
            <v>113001003274</v>
          </cell>
          <cell r="B96" t="str">
            <v>INSTITUCION EDUCATIVA JOSE MANUEL RODRIGUEZ TORICES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C</v>
          </cell>
          <cell r="G96" t="str">
            <v>817</v>
          </cell>
          <cell r="H96" t="str">
            <v>765</v>
          </cell>
          <cell r="I96" t="str">
            <v>0.6651</v>
          </cell>
          <cell r="J96" t="str">
            <v>0.6209</v>
          </cell>
          <cell r="K96" t="str">
            <v>0.6144</v>
          </cell>
          <cell r="L96" t="str">
            <v>0.6911</v>
          </cell>
          <cell r="M96" t="str">
            <v>0.6309</v>
          </cell>
          <cell r="N96" t="str">
            <v>0.6466</v>
          </cell>
        </row>
        <row r="97">
          <cell r="A97" t="str">
            <v>313001028098</v>
          </cell>
          <cell r="B97" t="str">
            <v>INSTITUCION EDUCATIVA LOS ANGELES - Sede Única</v>
          </cell>
          <cell r="C97" t="str">
            <v>Establecimiento</v>
          </cell>
          <cell r="D97" t="str">
            <v>CARTAGENA DE INDIAS (BOLIVAR)</v>
          </cell>
          <cell r="E97" t="str">
            <v>NO OFICIAL</v>
          </cell>
          <cell r="F97" t="str">
            <v>C</v>
          </cell>
          <cell r="G97" t="str">
            <v>32</v>
          </cell>
          <cell r="H97" t="str">
            <v>32</v>
          </cell>
          <cell r="I97" t="str">
            <v>0.6488</v>
          </cell>
          <cell r="J97" t="str">
            <v>0.6151</v>
          </cell>
          <cell r="K97" t="str">
            <v>0.6254</v>
          </cell>
          <cell r="L97" t="str">
            <v>0.675</v>
          </cell>
          <cell r="M97" t="str">
            <v>0.6896</v>
          </cell>
          <cell r="N97" t="str">
            <v>0.6448</v>
          </cell>
        </row>
        <row r="98">
          <cell r="A98" t="str">
            <v>313001028985</v>
          </cell>
          <cell r="B98" t="str">
            <v>COLEGIO DIOS ES AMOR -SEDE CARTAGENA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103</v>
          </cell>
          <cell r="H98" t="str">
            <v>102</v>
          </cell>
          <cell r="I98" t="str">
            <v>0.6471</v>
          </cell>
          <cell r="J98" t="str">
            <v>0.6157</v>
          </cell>
          <cell r="K98" t="str">
            <v>0.61</v>
          </cell>
          <cell r="L98" t="str">
            <v>0.7119</v>
          </cell>
          <cell r="M98" t="str">
            <v>0.6258</v>
          </cell>
          <cell r="N98" t="str">
            <v>0.6446</v>
          </cell>
        </row>
        <row r="99">
          <cell r="A99" t="str">
            <v>313001006281</v>
          </cell>
          <cell r="B99" t="str">
            <v>CORP. COL. AMOR A BOLIVAR - Sede Única</v>
          </cell>
          <cell r="C99" t="str">
            <v>Establecimiento</v>
          </cell>
          <cell r="D99" t="str">
            <v>CARTAGENA DE INDIAS (BOLIVAR)</v>
          </cell>
          <cell r="E99" t="str">
            <v>NO OFICIAL</v>
          </cell>
          <cell r="F99" t="str">
            <v>C</v>
          </cell>
          <cell r="G99" t="str">
            <v>76</v>
          </cell>
          <cell r="H99" t="str">
            <v>75</v>
          </cell>
          <cell r="I99" t="str">
            <v>0.6351</v>
          </cell>
          <cell r="J99" t="str">
            <v>0.6123</v>
          </cell>
          <cell r="K99" t="str">
            <v>0.619</v>
          </cell>
          <cell r="L99" t="str">
            <v>0.6997</v>
          </cell>
          <cell r="M99" t="str">
            <v>0.6419</v>
          </cell>
          <cell r="N99" t="str">
            <v>0.6416</v>
          </cell>
        </row>
        <row r="100">
          <cell r="A100" t="str">
            <v>113001001972</v>
          </cell>
          <cell r="B100" t="str">
            <v>INSTITUCION EDUCATIVA SEMINARIO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574</v>
          </cell>
          <cell r="H100" t="str">
            <v>559</v>
          </cell>
          <cell r="I100" t="str">
            <v>0.6543</v>
          </cell>
          <cell r="J100" t="str">
            <v>0.6264</v>
          </cell>
          <cell r="K100" t="str">
            <v>0.6007</v>
          </cell>
          <cell r="L100" t="str">
            <v>0.684</v>
          </cell>
          <cell r="M100" t="str">
            <v>0.6232</v>
          </cell>
          <cell r="N100" t="str">
            <v>0.6399</v>
          </cell>
        </row>
        <row r="101">
          <cell r="A101" t="str">
            <v>313001009204</v>
          </cell>
          <cell r="B101" t="str">
            <v>INST. INTEGRAL NUEVA COLOMBIA (INST. INF.MI SONRISA) - Sede Única</v>
          </cell>
          <cell r="C101" t="str">
            <v>Establecimiento</v>
          </cell>
          <cell r="D101" t="str">
            <v>CARTAGENA DE INDIAS (BOLIVAR)</v>
          </cell>
          <cell r="E101" t="str">
            <v>NO OFICIAL</v>
          </cell>
          <cell r="F101" t="str">
            <v>C</v>
          </cell>
          <cell r="G101" t="str">
            <v>85</v>
          </cell>
          <cell r="H101" t="str">
            <v>84</v>
          </cell>
          <cell r="I101" t="str">
            <v>0.6367</v>
          </cell>
          <cell r="J101" t="str">
            <v>0.6216</v>
          </cell>
          <cell r="K101" t="str">
            <v>0.6116</v>
          </cell>
          <cell r="L101" t="str">
            <v>0.6874</v>
          </cell>
          <cell r="M101" t="str">
            <v>0.6207</v>
          </cell>
          <cell r="N101" t="str">
            <v>0.6379</v>
          </cell>
        </row>
        <row r="102">
          <cell r="A102" t="str">
            <v>113001002952</v>
          </cell>
          <cell r="B102" t="str">
            <v>INSTITUCION EDUCATIVA DE TERNERA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205</v>
          </cell>
          <cell r="H102" t="str">
            <v>201</v>
          </cell>
          <cell r="I102" t="str">
            <v>0.6314</v>
          </cell>
          <cell r="J102" t="str">
            <v>0.6119</v>
          </cell>
          <cell r="K102" t="str">
            <v>0.6193</v>
          </cell>
          <cell r="L102" t="str">
            <v>0.6952</v>
          </cell>
          <cell r="M102" t="str">
            <v>0.6151</v>
          </cell>
          <cell r="N102" t="str">
            <v>0.6376</v>
          </cell>
        </row>
        <row r="103">
          <cell r="A103" t="str">
            <v>113001030093</v>
          </cell>
          <cell r="B103" t="str">
            <v>INSTITUCION EDUCATIVA FUNDACION PIES DESCALZOS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137</v>
          </cell>
          <cell r="H103" t="str">
            <v>135</v>
          </cell>
          <cell r="I103" t="str">
            <v>0.6421</v>
          </cell>
          <cell r="J103" t="str">
            <v>0.6329</v>
          </cell>
          <cell r="K103" t="str">
            <v>0.6063</v>
          </cell>
          <cell r="L103" t="str">
            <v>0.678</v>
          </cell>
          <cell r="M103" t="str">
            <v>0.6082</v>
          </cell>
          <cell r="N103" t="str">
            <v>0.6374</v>
          </cell>
        </row>
        <row r="104">
          <cell r="A104" t="str">
            <v>113001000771</v>
          </cell>
          <cell r="B104" t="str">
            <v>INSTITUCION EDUCATIVA CAMILO TORRES DEL POZON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369</v>
          </cell>
          <cell r="H104" t="str">
            <v>360</v>
          </cell>
          <cell r="I104" t="str">
            <v>0.6485</v>
          </cell>
          <cell r="J104" t="str">
            <v>0.6209</v>
          </cell>
          <cell r="K104" t="str">
            <v>0.6045</v>
          </cell>
          <cell r="L104" t="str">
            <v>0.6809</v>
          </cell>
          <cell r="M104" t="str">
            <v>0.611</v>
          </cell>
          <cell r="N104" t="str">
            <v>0.6366</v>
          </cell>
        </row>
        <row r="105">
          <cell r="A105" t="str">
            <v>113001001336</v>
          </cell>
          <cell r="B105" t="str">
            <v>INSTITUCION EDUCATIVA JOHN F KENNEDY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358</v>
          </cell>
          <cell r="H105" t="str">
            <v>351</v>
          </cell>
          <cell r="I105" t="str">
            <v>0.6409</v>
          </cell>
          <cell r="J105" t="str">
            <v>0.616</v>
          </cell>
          <cell r="K105" t="str">
            <v>0.6034</v>
          </cell>
          <cell r="L105" t="str">
            <v>0.6825</v>
          </cell>
          <cell r="M105" t="str">
            <v>0.6011</v>
          </cell>
          <cell r="N105" t="str">
            <v>0.633</v>
          </cell>
        </row>
        <row r="106">
          <cell r="A106" t="str">
            <v>313001000142</v>
          </cell>
          <cell r="B106" t="str">
            <v>INST. MADRE TERESA DE CALCUTA - Sede Única</v>
          </cell>
          <cell r="C106" t="str">
            <v>Establecimiento</v>
          </cell>
          <cell r="D106" t="str">
            <v>CARTAGENA DE INDIAS (BOLIVAR)</v>
          </cell>
          <cell r="E106" t="str">
            <v>NO OFICIAL</v>
          </cell>
          <cell r="F106" t="str">
            <v>C</v>
          </cell>
          <cell r="G106" t="str">
            <v>54</v>
          </cell>
          <cell r="H106" t="str">
            <v>54</v>
          </cell>
          <cell r="I106" t="str">
            <v>0.642</v>
          </cell>
          <cell r="J106" t="str">
            <v>0.6032</v>
          </cell>
          <cell r="K106" t="str">
            <v>0.5956</v>
          </cell>
          <cell r="L106" t="str">
            <v>0.6887</v>
          </cell>
          <cell r="M106" t="str">
            <v>0.6279</v>
          </cell>
          <cell r="N106" t="str">
            <v>0.632</v>
          </cell>
        </row>
        <row r="107">
          <cell r="A107" t="str">
            <v>313001029981</v>
          </cell>
          <cell r="B107" t="str">
            <v>COLEGIO JOSÉ MARÍA GARCÍA TOLEDO - Sede Única</v>
          </cell>
          <cell r="C107" t="str">
            <v>Establecimiento</v>
          </cell>
          <cell r="D107" t="str">
            <v>CARTAGENA DE INDIAS (BOLIVAR)</v>
          </cell>
          <cell r="E107" t="str">
            <v>NO OFICIAL</v>
          </cell>
          <cell r="F107" t="str">
            <v>C</v>
          </cell>
          <cell r="G107" t="str">
            <v>50</v>
          </cell>
          <cell r="H107" t="str">
            <v>50</v>
          </cell>
          <cell r="I107" t="str">
            <v>0.654</v>
          </cell>
          <cell r="J107" t="str">
            <v>0.6168</v>
          </cell>
          <cell r="K107" t="str">
            <v>0.584</v>
          </cell>
          <cell r="L107" t="str">
            <v>0.6795</v>
          </cell>
          <cell r="M107" t="str">
            <v>0.6059</v>
          </cell>
          <cell r="N107" t="str">
            <v>0.6314</v>
          </cell>
        </row>
        <row r="108">
          <cell r="A108" t="str">
            <v>113001028483</v>
          </cell>
          <cell r="B108" t="str">
            <v>INSTITUCION EDUCATIVA CASD MANUELA BELTRAN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156</v>
          </cell>
          <cell r="H108" t="str">
            <v>151</v>
          </cell>
          <cell r="I108" t="str">
            <v>0.6412</v>
          </cell>
          <cell r="J108" t="str">
            <v>0.6113</v>
          </cell>
          <cell r="K108" t="str">
            <v>0.5874</v>
          </cell>
          <cell r="L108" t="str">
            <v>0.6897</v>
          </cell>
          <cell r="M108" t="str">
            <v>0.6007</v>
          </cell>
          <cell r="N108" t="str">
            <v>0.63</v>
          </cell>
        </row>
        <row r="109">
          <cell r="A109" t="str">
            <v>113001007857</v>
          </cell>
          <cell r="B109" t="str">
            <v>INSTITUCION EDUCATIVA LA LIBERTAD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259</v>
          </cell>
          <cell r="H109" t="str">
            <v>254</v>
          </cell>
          <cell r="I109" t="str">
            <v>0.6227</v>
          </cell>
          <cell r="J109" t="str">
            <v>0.6195</v>
          </cell>
          <cell r="K109" t="str">
            <v>0.5933</v>
          </cell>
          <cell r="L109" t="str">
            <v>0.68</v>
          </cell>
          <cell r="M109" t="str">
            <v>0.6175</v>
          </cell>
          <cell r="N109" t="str">
            <v>0.628</v>
          </cell>
        </row>
        <row r="110">
          <cell r="A110" t="str">
            <v>213001000245</v>
          </cell>
          <cell r="B110" t="str">
            <v>INSTITUCION EDUCATIVA TIERRA BAJA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66</v>
          </cell>
          <cell r="H110" t="str">
            <v>66</v>
          </cell>
          <cell r="I110" t="str">
            <v>0.6312</v>
          </cell>
          <cell r="J110" t="str">
            <v>0.6005</v>
          </cell>
          <cell r="K110" t="str">
            <v>0.6015</v>
          </cell>
          <cell r="L110" t="str">
            <v>0.6873</v>
          </cell>
          <cell r="M110" t="str">
            <v>0.5893</v>
          </cell>
          <cell r="N110" t="str">
            <v>0.627</v>
          </cell>
        </row>
        <row r="111">
          <cell r="A111" t="str">
            <v>113001000437</v>
          </cell>
          <cell r="B111" t="str">
            <v>INSTITUCION EDUCATIVA REPUBLICA DE ARGENTINA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373</v>
          </cell>
          <cell r="H111" t="str">
            <v>363</v>
          </cell>
          <cell r="I111" t="str">
            <v>0.6295</v>
          </cell>
          <cell r="J111" t="str">
            <v>0.6064</v>
          </cell>
          <cell r="K111" t="str">
            <v>0.5887</v>
          </cell>
          <cell r="L111" t="str">
            <v>0.6763</v>
          </cell>
          <cell r="M111" t="str">
            <v>0.6297</v>
          </cell>
          <cell r="N111" t="str">
            <v>0.6256</v>
          </cell>
        </row>
        <row r="112">
          <cell r="A112" t="str">
            <v>113001000321</v>
          </cell>
          <cell r="B112" t="str">
            <v>INSTITUCION EDUCATIVA LUIS C GALAN SARMIENTO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201</v>
          </cell>
          <cell r="H112" t="str">
            <v>198</v>
          </cell>
          <cell r="I112" t="str">
            <v>0.6336</v>
          </cell>
          <cell r="J112" t="str">
            <v>0.6075</v>
          </cell>
          <cell r="K112" t="str">
            <v>0.5941</v>
          </cell>
          <cell r="L112" t="str">
            <v>0.677</v>
          </cell>
          <cell r="M112" t="str">
            <v>0.5884</v>
          </cell>
          <cell r="N112" t="str">
            <v>0.625</v>
          </cell>
        </row>
        <row r="113">
          <cell r="A113" t="str">
            <v>113001012788</v>
          </cell>
          <cell r="B113" t="str">
            <v>INSTITUCION EDUCATIVA CIUDAD DE TUNJA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173</v>
          </cell>
          <cell r="H113" t="str">
            <v>171</v>
          </cell>
          <cell r="I113" t="str">
            <v>0.6476</v>
          </cell>
          <cell r="J113" t="str">
            <v>0.6174</v>
          </cell>
          <cell r="K113" t="str">
            <v>0.5712</v>
          </cell>
          <cell r="L113" t="str">
            <v>0.663</v>
          </cell>
          <cell r="M113" t="str">
            <v>0.6152</v>
          </cell>
          <cell r="N113" t="str">
            <v>0.6241</v>
          </cell>
        </row>
        <row r="114">
          <cell r="A114" t="str">
            <v>113001004149</v>
          </cell>
          <cell r="B114" t="str">
            <v>INSTITUCION EDUCATIVA JUAN JOSE NIETO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469</v>
          </cell>
          <cell r="H114" t="str">
            <v>450</v>
          </cell>
          <cell r="I114" t="str">
            <v>0.6334</v>
          </cell>
          <cell r="J114" t="str">
            <v>0.6042</v>
          </cell>
          <cell r="K114" t="str">
            <v>0.5909</v>
          </cell>
          <cell r="L114" t="str">
            <v>0.6725</v>
          </cell>
          <cell r="M114" t="str">
            <v>0.6089</v>
          </cell>
          <cell r="N114" t="str">
            <v>0.624</v>
          </cell>
        </row>
        <row r="115">
          <cell r="A115" t="str">
            <v>313001800637</v>
          </cell>
          <cell r="B115" t="str">
            <v>COLEGIO SAN JOSE DE LOS CAMPANOS - Sede Única</v>
          </cell>
          <cell r="C115" t="str">
            <v>Establecimiento</v>
          </cell>
          <cell r="D115" t="str">
            <v>CARTAGENA DE INDIAS (BOLIVAR)</v>
          </cell>
          <cell r="E115" t="str">
            <v>NO OFICIAL</v>
          </cell>
          <cell r="F115" t="str">
            <v>C</v>
          </cell>
          <cell r="G115" t="str">
            <v>13</v>
          </cell>
          <cell r="H115" t="str">
            <v>13</v>
          </cell>
          <cell r="I115" t="str">
            <v>0.5827</v>
          </cell>
          <cell r="J115" t="str">
            <v>0.5946</v>
          </cell>
          <cell r="K115" t="str">
            <v>0.607</v>
          </cell>
          <cell r="L115" t="str">
            <v>0.7213</v>
          </cell>
          <cell r="M115" t="str">
            <v>0.5925</v>
          </cell>
          <cell r="N115" t="str">
            <v>0.6238</v>
          </cell>
        </row>
        <row r="116">
          <cell r="A116" t="str">
            <v>313001008411</v>
          </cell>
          <cell r="B116" t="str">
            <v>INSTITUCION EDUCATIVA FE Y ALEGRIA EL PROGRESO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194</v>
          </cell>
          <cell r="H116" t="str">
            <v>193</v>
          </cell>
          <cell r="I116" t="str">
            <v>0.6505</v>
          </cell>
          <cell r="J116" t="str">
            <v>0.604</v>
          </cell>
          <cell r="K116" t="str">
            <v>0.583</v>
          </cell>
          <cell r="L116" t="str">
            <v>0.6674</v>
          </cell>
          <cell r="M116" t="str">
            <v>0.5819</v>
          </cell>
          <cell r="N116" t="str">
            <v>0.6228</v>
          </cell>
        </row>
        <row r="117">
          <cell r="A117" t="str">
            <v>113001000241</v>
          </cell>
          <cell r="B117" t="str">
            <v>INSTITUCION EDUCATIVA NUESTRO ESFUERZO - Sede Única</v>
          </cell>
          <cell r="C117" t="str">
            <v>Establecimiento</v>
          </cell>
          <cell r="D117" t="str">
            <v>CARTAGENA DE INDIAS (BOLIVAR)</v>
          </cell>
          <cell r="E117" t="str">
            <v>OFICIAL</v>
          </cell>
          <cell r="F117" t="str">
            <v>C</v>
          </cell>
          <cell r="G117" t="str">
            <v>272</v>
          </cell>
          <cell r="H117" t="str">
            <v>263</v>
          </cell>
          <cell r="I117" t="str">
            <v>0.6319</v>
          </cell>
          <cell r="J117" t="str">
            <v>0.6202</v>
          </cell>
          <cell r="K117" t="str">
            <v>0.5831</v>
          </cell>
          <cell r="L117" t="str">
            <v>0.6617</v>
          </cell>
          <cell r="M117" t="str">
            <v>0.5917</v>
          </cell>
          <cell r="N117" t="str">
            <v>0.6217</v>
          </cell>
        </row>
        <row r="118">
          <cell r="A118" t="str">
            <v>113001028927</v>
          </cell>
          <cell r="B118" t="str">
            <v>INSTITUCION EDUCATIVA CIUDADELA 2000 -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C</v>
          </cell>
          <cell r="G118" t="str">
            <v>380</v>
          </cell>
          <cell r="H118" t="str">
            <v>373</v>
          </cell>
          <cell r="I118" t="str">
            <v>0.6306</v>
          </cell>
          <cell r="J118" t="str">
            <v>0.6046</v>
          </cell>
          <cell r="K118" t="str">
            <v>0.5837</v>
          </cell>
          <cell r="L118" t="str">
            <v>0.6787</v>
          </cell>
          <cell r="M118" t="str">
            <v>0.5771</v>
          </cell>
          <cell r="N118" t="str">
            <v>0.6207</v>
          </cell>
        </row>
        <row r="119">
          <cell r="A119" t="str">
            <v>113001004289</v>
          </cell>
          <cell r="B119" t="str">
            <v>INSTITUCION EDUCATIVA SAN LUCAS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D</v>
          </cell>
          <cell r="G119" t="str">
            <v>356</v>
          </cell>
          <cell r="H119" t="str">
            <v>343</v>
          </cell>
          <cell r="I119" t="str">
            <v>0.6297</v>
          </cell>
          <cell r="J119" t="str">
            <v>0.5963</v>
          </cell>
          <cell r="K119" t="str">
            <v>0.5826</v>
          </cell>
          <cell r="L119" t="str">
            <v>0.6691</v>
          </cell>
          <cell r="M119" t="str">
            <v>0.5917</v>
          </cell>
          <cell r="N119" t="str">
            <v>0.6173</v>
          </cell>
        </row>
        <row r="120">
          <cell r="A120" t="str">
            <v>313001028639</v>
          </cell>
          <cell r="B120" t="str">
            <v>INST. CENTRAL DE COLOMBIA PARA ADULTOS  (513001004018) - Sede Única</v>
          </cell>
          <cell r="C120" t="str">
            <v>Establecimiento</v>
          </cell>
          <cell r="D120" t="str">
            <v>CARTAGENA DE INDIAS (BOLIVAR)</v>
          </cell>
          <cell r="E120" t="str">
            <v>NO OFICIAL</v>
          </cell>
          <cell r="F120" t="str">
            <v>D</v>
          </cell>
          <cell r="G120" t="str">
            <v>125</v>
          </cell>
          <cell r="H120" t="str">
            <v>113</v>
          </cell>
          <cell r="I120" t="str">
            <v>0.6023</v>
          </cell>
          <cell r="J120" t="str">
            <v>0.5882</v>
          </cell>
          <cell r="K120" t="str">
            <v>0.5925</v>
          </cell>
          <cell r="L120" t="str">
            <v>0.6725</v>
          </cell>
          <cell r="M120" t="str">
            <v>0.6418</v>
          </cell>
          <cell r="N120" t="str">
            <v>0.616</v>
          </cell>
        </row>
        <row r="121">
          <cell r="A121" t="str">
            <v>113001005358</v>
          </cell>
          <cell r="B121" t="str">
            <v>INSTITUCION EDUCATIVA ALBERTO E. FERNANDEZ BAENA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D</v>
          </cell>
          <cell r="G121" t="str">
            <v>195</v>
          </cell>
          <cell r="H121" t="str">
            <v>184</v>
          </cell>
          <cell r="I121" t="str">
            <v>0.6304</v>
          </cell>
          <cell r="J121" t="str">
            <v>0.5954</v>
          </cell>
          <cell r="K121" t="str">
            <v>0.5765</v>
          </cell>
          <cell r="L121" t="str">
            <v>0.6605</v>
          </cell>
          <cell r="M121" t="str">
            <v>0.6</v>
          </cell>
          <cell r="N121" t="str">
            <v>0.6145</v>
          </cell>
        </row>
        <row r="122">
          <cell r="A122" t="str">
            <v>313001008500</v>
          </cell>
          <cell r="B122" t="str">
            <v>CORP. EDUC. JORGE ELIECER GAITAN DE C/GENA - Sede Única</v>
          </cell>
          <cell r="C122" t="str">
            <v>Establecimiento</v>
          </cell>
          <cell r="D122" t="str">
            <v>CARTAGENA DE INDIAS (BOLIVAR)</v>
          </cell>
          <cell r="E122" t="str">
            <v>NO OFICIAL</v>
          </cell>
          <cell r="F122" t="str">
            <v>D</v>
          </cell>
          <cell r="G122" t="str">
            <v>14</v>
          </cell>
          <cell r="H122" t="str">
            <v>14</v>
          </cell>
          <cell r="I122" t="str">
            <v>0.6193</v>
          </cell>
          <cell r="J122" t="str">
            <v>0.612</v>
          </cell>
          <cell r="K122" t="str">
            <v>0.5954</v>
          </cell>
          <cell r="L122" t="str">
            <v>0.6297</v>
          </cell>
          <cell r="M122" t="str">
            <v>0.6096</v>
          </cell>
          <cell r="N122" t="str">
            <v>0.6138</v>
          </cell>
        </row>
        <row r="123">
          <cell r="A123" t="str">
            <v>113001009281</v>
          </cell>
          <cell r="B123" t="str">
            <v>INSTITUCION EDUCATIVA VILLA ESTRELLA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203</v>
          </cell>
          <cell r="H123" t="str">
            <v>197</v>
          </cell>
          <cell r="I123" t="str">
            <v>0.6027</v>
          </cell>
          <cell r="J123" t="str">
            <v>0.6032</v>
          </cell>
          <cell r="K123" t="str">
            <v>0.5798</v>
          </cell>
          <cell r="L123" t="str">
            <v>0.6707</v>
          </cell>
          <cell r="M123" t="str">
            <v>0.5824</v>
          </cell>
          <cell r="N123" t="str">
            <v>0.6117</v>
          </cell>
        </row>
        <row r="124">
          <cell r="A124" t="str">
            <v>113001001697</v>
          </cell>
          <cell r="B124" t="str">
            <v>INSTITUCION EDUCATIVA MANUELA BELTRAN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D</v>
          </cell>
          <cell r="G124" t="str">
            <v>305</v>
          </cell>
          <cell r="H124" t="str">
            <v>295</v>
          </cell>
          <cell r="I124" t="str">
            <v>0.6257</v>
          </cell>
          <cell r="J124" t="str">
            <v>0.5999</v>
          </cell>
          <cell r="K124" t="str">
            <v>0.5696</v>
          </cell>
          <cell r="L124" t="str">
            <v>0.6525</v>
          </cell>
          <cell r="M124" t="str">
            <v>0.5839</v>
          </cell>
          <cell r="N124" t="str">
            <v>0.6098</v>
          </cell>
        </row>
        <row r="125">
          <cell r="A125" t="str">
            <v>113001002812</v>
          </cell>
          <cell r="B125" t="str">
            <v>INSTITUCION EDUCATIVA MARIA REINA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D</v>
          </cell>
          <cell r="G125" t="str">
            <v>301</v>
          </cell>
          <cell r="H125" t="str">
            <v>297</v>
          </cell>
          <cell r="I125" t="str">
            <v>0.6189</v>
          </cell>
          <cell r="J125" t="str">
            <v>0.5942</v>
          </cell>
          <cell r="K125" t="str">
            <v>0.5701</v>
          </cell>
          <cell r="L125" t="str">
            <v>0.6578</v>
          </cell>
          <cell r="M125" t="str">
            <v>0.6005</v>
          </cell>
          <cell r="N125" t="str">
            <v>0.6095</v>
          </cell>
        </row>
        <row r="126">
          <cell r="A126" t="str">
            <v>113001005374</v>
          </cell>
          <cell r="B126" t="str">
            <v>INSTITUCION EDUCATIVA ANTONIA SANTOS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D</v>
          </cell>
          <cell r="G126" t="str">
            <v>270</v>
          </cell>
          <cell r="H126" t="str">
            <v>261</v>
          </cell>
          <cell r="I126" t="str">
            <v>0.6197</v>
          </cell>
          <cell r="J126" t="str">
            <v>0.5962</v>
          </cell>
          <cell r="K126" t="str">
            <v>0.5666</v>
          </cell>
          <cell r="L126" t="str">
            <v>0.6538</v>
          </cell>
          <cell r="M126" t="str">
            <v>0.6062</v>
          </cell>
          <cell r="N126" t="str">
            <v>0.6089</v>
          </cell>
        </row>
        <row r="127">
          <cell r="A127" t="str">
            <v>313001027059</v>
          </cell>
          <cell r="B127" t="str">
            <v>CONC. ESCOLAR BERTHA SUTTNER - Sede Única</v>
          </cell>
          <cell r="C127" t="str">
            <v>Establecimiento</v>
          </cell>
          <cell r="D127" t="str">
            <v>CARTAGENA DE INDIAS (BOLIVAR)</v>
          </cell>
          <cell r="E127" t="str">
            <v>NO OFICIAL</v>
          </cell>
          <cell r="F127" t="str">
            <v>D</v>
          </cell>
          <cell r="G127" t="str">
            <v>204</v>
          </cell>
          <cell r="H127" t="str">
            <v>195</v>
          </cell>
          <cell r="I127" t="str">
            <v>0.6273</v>
          </cell>
          <cell r="J127" t="str">
            <v>0.5946</v>
          </cell>
          <cell r="K127" t="str">
            <v>0.5685</v>
          </cell>
          <cell r="L127" t="str">
            <v>0.648</v>
          </cell>
          <cell r="M127" t="str">
            <v>0.5579</v>
          </cell>
          <cell r="N127" t="str">
            <v>0.6056</v>
          </cell>
        </row>
        <row r="128">
          <cell r="A128" t="str">
            <v>113001002413</v>
          </cell>
          <cell r="B128" t="str">
            <v>INSTITUCION EDUCATIVA MADRE LAURA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D</v>
          </cell>
          <cell r="G128" t="str">
            <v>362</v>
          </cell>
          <cell r="H128" t="str">
            <v>350</v>
          </cell>
          <cell r="I128" t="str">
            <v>0.6132</v>
          </cell>
          <cell r="J128" t="str">
            <v>0.5837</v>
          </cell>
          <cell r="K128" t="str">
            <v>0.5644</v>
          </cell>
          <cell r="L128" t="str">
            <v>0.6564</v>
          </cell>
          <cell r="M128" t="str">
            <v>0.6178</v>
          </cell>
          <cell r="N128" t="str">
            <v>0.6055</v>
          </cell>
        </row>
        <row r="129">
          <cell r="A129" t="str">
            <v>113001000879</v>
          </cell>
          <cell r="B129" t="str">
            <v>INSTITUCION EDUCATIVA SANTA MARIA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394</v>
          </cell>
          <cell r="H129" t="str">
            <v>385</v>
          </cell>
          <cell r="I129" t="str">
            <v>0.6048</v>
          </cell>
          <cell r="J129" t="str">
            <v>0.5884</v>
          </cell>
          <cell r="K129" t="str">
            <v>0.5785</v>
          </cell>
          <cell r="L129" t="str">
            <v>0.6545</v>
          </cell>
          <cell r="M129" t="str">
            <v>0.584</v>
          </cell>
          <cell r="N129" t="str">
            <v>0.6048</v>
          </cell>
        </row>
        <row r="130">
          <cell r="A130" t="str">
            <v>113001028919</v>
          </cell>
          <cell r="B130" t="str">
            <v>INSTITUCION EDUCATIVA NUEVO BOSQUE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355</v>
          </cell>
          <cell r="H130" t="str">
            <v>336</v>
          </cell>
          <cell r="I130" t="str">
            <v>0.6111</v>
          </cell>
          <cell r="J130" t="str">
            <v>0.588</v>
          </cell>
          <cell r="K130" t="str">
            <v>0.5626</v>
          </cell>
          <cell r="L130" t="str">
            <v>0.6535</v>
          </cell>
          <cell r="M130" t="str">
            <v>0.5973</v>
          </cell>
          <cell r="N130" t="str">
            <v>0.6033</v>
          </cell>
        </row>
        <row r="131">
          <cell r="A131" t="str">
            <v>113001000852</v>
          </cell>
          <cell r="B131" t="str">
            <v>INSTITUCION EDUCATIVA NUESTRA SRA DEL CARMEN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D</v>
          </cell>
          <cell r="G131" t="str">
            <v>735</v>
          </cell>
          <cell r="H131" t="str">
            <v>703</v>
          </cell>
          <cell r="I131" t="str">
            <v>0.6094</v>
          </cell>
          <cell r="J131" t="str">
            <v>0.5874</v>
          </cell>
          <cell r="K131" t="str">
            <v>0.5631</v>
          </cell>
          <cell r="L131" t="str">
            <v>0.6528</v>
          </cell>
          <cell r="M131" t="str">
            <v>0.5849</v>
          </cell>
          <cell r="N131" t="str">
            <v>0.6018</v>
          </cell>
        </row>
        <row r="132">
          <cell r="A132" t="str">
            <v>113001028469</v>
          </cell>
          <cell r="B132" t="str">
            <v>INSTITUCION EDUCATIVA RAFAEL NU?EZ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181</v>
          </cell>
          <cell r="H132" t="str">
            <v>180</v>
          </cell>
          <cell r="I132" t="str">
            <v>0.6017</v>
          </cell>
          <cell r="J132" t="str">
            <v>0.5726</v>
          </cell>
          <cell r="K132" t="str">
            <v>0.5716</v>
          </cell>
          <cell r="L132" t="str">
            <v>0.666</v>
          </cell>
          <cell r="M132" t="str">
            <v>0.5782</v>
          </cell>
          <cell r="N132" t="str">
            <v>0.6011</v>
          </cell>
        </row>
        <row r="133">
          <cell r="A133" t="str">
            <v>113001030212</v>
          </cell>
          <cell r="B133" t="str">
            <v>INSTITUCION EDUCATIVA BICENTENARIO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291</v>
          </cell>
          <cell r="H133" t="str">
            <v>286</v>
          </cell>
          <cell r="I133" t="str">
            <v>0.6058</v>
          </cell>
          <cell r="J133" t="str">
            <v>0.585</v>
          </cell>
          <cell r="K133" t="str">
            <v>0.5713</v>
          </cell>
          <cell r="L133" t="str">
            <v>0.6451</v>
          </cell>
          <cell r="M133" t="str">
            <v>0.5693</v>
          </cell>
          <cell r="N133" t="str">
            <v>0.5993</v>
          </cell>
        </row>
        <row r="134">
          <cell r="A134" t="str">
            <v>313001012868</v>
          </cell>
          <cell r="B134" t="str">
            <v>CORPORACION TECNICA INSTITUTO ROCHY - Sede Única</v>
          </cell>
          <cell r="C134" t="str">
            <v>Establecimiento</v>
          </cell>
          <cell r="D134" t="str">
            <v>CARTAGENA DE INDIAS (BOLIVAR)</v>
          </cell>
          <cell r="E134" t="str">
            <v>NO OFICIAL</v>
          </cell>
          <cell r="F134" t="str">
            <v>D</v>
          </cell>
          <cell r="G134" t="str">
            <v>74</v>
          </cell>
          <cell r="H134" t="str">
            <v>73</v>
          </cell>
          <cell r="I134" t="str">
            <v>0.5884</v>
          </cell>
          <cell r="J134" t="str">
            <v>0.5876</v>
          </cell>
          <cell r="K134" t="str">
            <v>0.5609</v>
          </cell>
          <cell r="L134" t="str">
            <v>0.6394</v>
          </cell>
          <cell r="M134" t="str">
            <v>0.5855</v>
          </cell>
          <cell r="N134" t="str">
            <v>0.5934</v>
          </cell>
        </row>
        <row r="135">
          <cell r="A135" t="str">
            <v>313001004750</v>
          </cell>
          <cell r="B135" t="str">
            <v>INSTITUCION EDUCATIVA MADRE GABRIELA DE SAN MARTIN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345</v>
          </cell>
          <cell r="H135" t="str">
            <v>336</v>
          </cell>
          <cell r="I135" t="str">
            <v>0.6004</v>
          </cell>
          <cell r="J135" t="str">
            <v>0.5746</v>
          </cell>
          <cell r="K135" t="str">
            <v>0.556</v>
          </cell>
          <cell r="L135" t="str">
            <v>0.6525</v>
          </cell>
          <cell r="M135" t="str">
            <v>0.5592</v>
          </cell>
          <cell r="N135" t="str">
            <v>0.593</v>
          </cell>
        </row>
        <row r="136">
          <cell r="A136" t="str">
            <v>113001000259</v>
          </cell>
          <cell r="B136" t="str">
            <v>INSTITUCIÓN EDUCATIVA VALORES UNIDOS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172</v>
          </cell>
          <cell r="H136" t="str">
            <v>162</v>
          </cell>
          <cell r="I136" t="str">
            <v>0.5847</v>
          </cell>
          <cell r="J136" t="str">
            <v>0.5808</v>
          </cell>
          <cell r="K136" t="str">
            <v>0.5668</v>
          </cell>
          <cell r="L136" t="str">
            <v>0.647</v>
          </cell>
          <cell r="M136" t="str">
            <v>0.5577</v>
          </cell>
          <cell r="N136" t="str">
            <v>0.592</v>
          </cell>
        </row>
        <row r="137">
          <cell r="A137" t="str">
            <v>313001013431</v>
          </cell>
          <cell r="B137" t="str">
            <v>CORP INST PROGRESO SOCIAL (ANTES INST. MIXTO LOS PAYASITOS - Sede Única</v>
          </cell>
          <cell r="C137" t="str">
            <v>Establecimiento</v>
          </cell>
          <cell r="D137" t="str">
            <v>CARTAGENA DE INDIAS (BOLIVAR)</v>
          </cell>
          <cell r="E137" t="str">
            <v>NO OFICIAL</v>
          </cell>
          <cell r="F137" t="str">
            <v>D</v>
          </cell>
          <cell r="G137" t="str">
            <v>49</v>
          </cell>
          <cell r="H137" t="str">
            <v>48</v>
          </cell>
          <cell r="I137" t="str">
            <v>0.6004</v>
          </cell>
          <cell r="J137" t="str">
            <v>0.566</v>
          </cell>
          <cell r="K137" t="str">
            <v>0.5514</v>
          </cell>
          <cell r="L137" t="str">
            <v>0.6535</v>
          </cell>
          <cell r="M137" t="str">
            <v>0.5806</v>
          </cell>
          <cell r="N137" t="str">
            <v>0.5919</v>
          </cell>
        </row>
        <row r="138">
          <cell r="A138" t="str">
            <v>313001008933</v>
          </cell>
          <cell r="B138" t="str">
            <v>INST. COLOMBO HOLANDES - Sede Única</v>
          </cell>
          <cell r="C138" t="str">
            <v>Establecimiento</v>
          </cell>
          <cell r="D138" t="str">
            <v>CARTAGENA DE INDIAS (BOLIVAR)</v>
          </cell>
          <cell r="E138" t="str">
            <v>NO OFICIAL</v>
          </cell>
          <cell r="F138" t="str">
            <v>D</v>
          </cell>
          <cell r="G138" t="str">
            <v>96</v>
          </cell>
          <cell r="H138" t="str">
            <v>95</v>
          </cell>
          <cell r="I138" t="str">
            <v>0.6043</v>
          </cell>
          <cell r="J138" t="str">
            <v>0.5733</v>
          </cell>
          <cell r="K138" t="str">
            <v>0.5556</v>
          </cell>
          <cell r="L138" t="str">
            <v>0.6364</v>
          </cell>
          <cell r="M138" t="str">
            <v>0.5816</v>
          </cell>
          <cell r="N138" t="str">
            <v>0.5915</v>
          </cell>
        </row>
        <row r="139">
          <cell r="A139" t="str">
            <v>213001007797</v>
          </cell>
          <cell r="B139" t="str">
            <v>INSTITUCION EDUCATIVA SAN JUAN DE DAMASCO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200</v>
          </cell>
          <cell r="H139" t="str">
            <v>192</v>
          </cell>
          <cell r="I139" t="str">
            <v>0.5895</v>
          </cell>
          <cell r="J139" t="str">
            <v>0.5775</v>
          </cell>
          <cell r="K139" t="str">
            <v>0.5584</v>
          </cell>
          <cell r="L139" t="str">
            <v>0.6449</v>
          </cell>
          <cell r="M139" t="str">
            <v>0.5763</v>
          </cell>
          <cell r="N139" t="str">
            <v>0.5913</v>
          </cell>
        </row>
        <row r="140">
          <cell r="A140" t="str">
            <v>213001002809</v>
          </cell>
          <cell r="B140" t="str">
            <v>INSTITUCION EDUCATIVA DE BAYUNCA</v>
          </cell>
          <cell r="C140" t="str">
            <v>Establecimiento</v>
          </cell>
          <cell r="D140" t="str">
            <v>CARTAGENA DE INDIAS (BOLIVAR)</v>
          </cell>
          <cell r="E140" t="str">
            <v>OFICIAL</v>
          </cell>
          <cell r="F140" t="str">
            <v>D</v>
          </cell>
          <cell r="G140" t="str">
            <v>550</v>
          </cell>
          <cell r="H140" t="str">
            <v>535</v>
          </cell>
          <cell r="I140" t="str">
            <v>0.6021</v>
          </cell>
          <cell r="J140" t="str">
            <v>0.5855</v>
          </cell>
          <cell r="K140" t="str">
            <v>0.5573</v>
          </cell>
          <cell r="L140" t="str">
            <v>0.6298</v>
          </cell>
          <cell r="M140" t="str">
            <v>0.5497</v>
          </cell>
          <cell r="N140" t="str">
            <v>0.5903</v>
          </cell>
        </row>
        <row r="141">
          <cell r="A141" t="str">
            <v>213001030241</v>
          </cell>
          <cell r="B141" t="str">
            <v>INSTITUCION EDUCATIVA DE BAYUNCA - BAYUNCA SEDE LA GRANJA-UMATA</v>
          </cell>
          <cell r="C141" t="str">
            <v>Sede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178</v>
          </cell>
          <cell r="H141" t="str">
            <v>176</v>
          </cell>
          <cell r="I141" t="str">
            <v>0.5902</v>
          </cell>
          <cell r="J141" t="str">
            <v>0.596</v>
          </cell>
          <cell r="K141" t="str">
            <v>0.5566</v>
          </cell>
          <cell r="L141" t="str">
            <v>0.6342</v>
          </cell>
          <cell r="M141" t="str">
            <v>0.5582</v>
          </cell>
          <cell r="N141" t="str">
            <v>0.5915</v>
          </cell>
        </row>
        <row r="142">
          <cell r="A142" t="str">
            <v>113001002120</v>
          </cell>
          <cell r="B142" t="str">
            <v>INSTITUCION EDUCATIVA HIJOS DE MARIA - Sede Única</v>
          </cell>
          <cell r="C142" t="str">
            <v>Establecimiento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299</v>
          </cell>
          <cell r="H142" t="str">
            <v>293</v>
          </cell>
          <cell r="I142" t="str">
            <v>0.6009</v>
          </cell>
          <cell r="J142" t="str">
            <v>0.5688</v>
          </cell>
          <cell r="K142" t="str">
            <v>0.5563</v>
          </cell>
          <cell r="L142" t="str">
            <v>0.6382</v>
          </cell>
          <cell r="M142" t="str">
            <v>0.5616</v>
          </cell>
          <cell r="N142" t="str">
            <v>0.5888</v>
          </cell>
        </row>
        <row r="143">
          <cell r="A143" t="str">
            <v>113001001727</v>
          </cell>
          <cell r="B143" t="str">
            <v>INSTITUCION EDUCATIVA REPUBLICA DEL LIBANO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261</v>
          </cell>
          <cell r="H143" t="str">
            <v>251</v>
          </cell>
          <cell r="I143" t="str">
            <v>0.6075</v>
          </cell>
          <cell r="J143" t="str">
            <v>0.5767</v>
          </cell>
          <cell r="K143" t="str">
            <v>0.5535</v>
          </cell>
          <cell r="L143" t="str">
            <v>0.6276</v>
          </cell>
          <cell r="M143" t="str">
            <v>0.5544</v>
          </cell>
          <cell r="N143" t="str">
            <v>0.5885</v>
          </cell>
        </row>
        <row r="144">
          <cell r="A144" t="str">
            <v>113001030085</v>
          </cell>
          <cell r="B144" t="str">
            <v>INSTITUCION EDUCATIVA MANDELA - Sede Única</v>
          </cell>
          <cell r="C144" t="str">
            <v>Establecimiento</v>
          </cell>
          <cell r="D144" t="str">
            <v>CARTAGENA DE INDIAS (BOLIVAR)</v>
          </cell>
          <cell r="E144" t="str">
            <v>OFICIAL</v>
          </cell>
          <cell r="F144" t="str">
            <v>D</v>
          </cell>
          <cell r="G144" t="str">
            <v>243</v>
          </cell>
          <cell r="H144" t="str">
            <v>235</v>
          </cell>
          <cell r="I144" t="str">
            <v>0.5987</v>
          </cell>
          <cell r="J144" t="str">
            <v>0.5659</v>
          </cell>
          <cell r="K144" t="str">
            <v>0.5422</v>
          </cell>
          <cell r="L144" t="str">
            <v>0.6395</v>
          </cell>
          <cell r="M144" t="str">
            <v>0.6003</v>
          </cell>
          <cell r="N144" t="str">
            <v>0.5876</v>
          </cell>
        </row>
        <row r="145">
          <cell r="A145" t="str">
            <v>113001020969</v>
          </cell>
          <cell r="B145" t="str">
            <v>INSTITUCION EDUCATIVA FRANCISCO DE PAULA SANTANDER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169</v>
          </cell>
          <cell r="H145" t="str">
            <v>166</v>
          </cell>
          <cell r="I145" t="str">
            <v>0.5931</v>
          </cell>
          <cell r="J145" t="str">
            <v>0.5664</v>
          </cell>
          <cell r="K145" t="str">
            <v>0.5483</v>
          </cell>
          <cell r="L145" t="str">
            <v>0.636</v>
          </cell>
          <cell r="M145" t="str">
            <v>0.5761</v>
          </cell>
          <cell r="N145" t="str">
            <v>0.5852</v>
          </cell>
        </row>
        <row r="146">
          <cell r="A146" t="str">
            <v>113001800990</v>
          </cell>
          <cell r="B146" t="str">
            <v>INSTITUCION EDUCATIVA POLITECNICO DEL POZON - Sede Única</v>
          </cell>
          <cell r="C146" t="str">
            <v>Establecimiento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20</v>
          </cell>
          <cell r="H146" t="str">
            <v>18</v>
          </cell>
          <cell r="I146" t="str">
            <v>0.561</v>
          </cell>
          <cell r="J146" t="str">
            <v>0.5564</v>
          </cell>
          <cell r="K146" t="str">
            <v>0.5657</v>
          </cell>
          <cell r="L146" t="str">
            <v>0.6469</v>
          </cell>
          <cell r="M146" t="str">
            <v>0.5809</v>
          </cell>
          <cell r="N146" t="str">
            <v>0.5824</v>
          </cell>
        </row>
        <row r="147">
          <cell r="A147" t="str">
            <v>313001013783</v>
          </cell>
          <cell r="B147" t="str">
            <v>CONC. ESCOLAR BERNARDO FOERGEN - Sede Única</v>
          </cell>
          <cell r="C147" t="str">
            <v>Establecimiento</v>
          </cell>
          <cell r="D147" t="str">
            <v>CARTAGENA DE INDIAS (BOLIVAR)</v>
          </cell>
          <cell r="E147" t="str">
            <v>NO OFICIAL</v>
          </cell>
          <cell r="F147" t="str">
            <v>D</v>
          </cell>
          <cell r="G147" t="str">
            <v>79</v>
          </cell>
          <cell r="H147" t="str">
            <v>72</v>
          </cell>
          <cell r="I147" t="str">
            <v>0.604</v>
          </cell>
          <cell r="J147" t="str">
            <v>0.586</v>
          </cell>
          <cell r="K147" t="str">
            <v>0.5349</v>
          </cell>
          <cell r="L147" t="str">
            <v>0.6196</v>
          </cell>
          <cell r="M147" t="str">
            <v>0.5357</v>
          </cell>
          <cell r="N147" t="str">
            <v>0.5822</v>
          </cell>
        </row>
        <row r="148">
          <cell r="A148" t="str">
            <v>113001004254</v>
          </cell>
          <cell r="B148" t="str">
            <v>INSTITUCION EDUCATIVA FULGENCIO LEQUERICA  VELEZ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230</v>
          </cell>
          <cell r="H148" t="str">
            <v>216</v>
          </cell>
          <cell r="I148" t="str">
            <v>0.597</v>
          </cell>
          <cell r="J148" t="str">
            <v>0.5592</v>
          </cell>
          <cell r="K148" t="str">
            <v>0.5434</v>
          </cell>
          <cell r="L148" t="str">
            <v>0.6315</v>
          </cell>
          <cell r="M148" t="str">
            <v>0.5507</v>
          </cell>
          <cell r="N148" t="str">
            <v>0.5803</v>
          </cell>
        </row>
        <row r="149">
          <cell r="A149" t="str">
            <v>413001013176</v>
          </cell>
          <cell r="B149" t="str">
            <v>FUNDACION EDUCATIVA INSTITUTO ECOLÓGICO BARBACOAS - Sede Única</v>
          </cell>
          <cell r="C149" t="str">
            <v>Establecimiento</v>
          </cell>
          <cell r="D149" t="str">
            <v>CARTAGENA DE INDIAS (BOLIVAR)</v>
          </cell>
          <cell r="E149" t="str">
            <v>NO OFICIAL</v>
          </cell>
          <cell r="F149" t="str">
            <v>D</v>
          </cell>
          <cell r="G149" t="str">
            <v>84</v>
          </cell>
          <cell r="H149" t="str">
            <v>84</v>
          </cell>
          <cell r="I149" t="str">
            <v>0.6014</v>
          </cell>
          <cell r="J149" t="str">
            <v>0.5703</v>
          </cell>
          <cell r="K149" t="str">
            <v>0.5384</v>
          </cell>
          <cell r="L149" t="str">
            <v>0.6084</v>
          </cell>
          <cell r="M149" t="str">
            <v>0.565</v>
          </cell>
          <cell r="N149" t="str">
            <v>0.5785</v>
          </cell>
        </row>
        <row r="150">
          <cell r="A150" t="str">
            <v>213001009048</v>
          </cell>
          <cell r="B150" t="str">
            <v>INSTITUCION EDUCATIVA TECNICA DE PASACABALLOS - Sede Única</v>
          </cell>
          <cell r="C150" t="str">
            <v>Establecimiento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258</v>
          </cell>
          <cell r="H150" t="str">
            <v>253</v>
          </cell>
          <cell r="I150" t="str">
            <v>0.5815</v>
          </cell>
          <cell r="J150" t="str">
            <v>0.5678</v>
          </cell>
          <cell r="K150" t="str">
            <v>0.5365</v>
          </cell>
          <cell r="L150" t="str">
            <v>0.6224</v>
          </cell>
          <cell r="M150" t="str">
            <v>0.5873</v>
          </cell>
          <cell r="N150" t="str">
            <v>0.5778</v>
          </cell>
        </row>
        <row r="151">
          <cell r="A151" t="str">
            <v>213001007231</v>
          </cell>
          <cell r="B151" t="str">
            <v>INSTITUCION EDUCATIVA SAN FRANCISCO DE ASIS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511</v>
          </cell>
          <cell r="H151" t="str">
            <v>484</v>
          </cell>
          <cell r="I151" t="str">
            <v>0.5803</v>
          </cell>
          <cell r="J151" t="str">
            <v>0.5685</v>
          </cell>
          <cell r="K151" t="str">
            <v>0.5404</v>
          </cell>
          <cell r="L151" t="str">
            <v>0.628</v>
          </cell>
          <cell r="M151" t="str">
            <v>0.5473</v>
          </cell>
          <cell r="N151" t="str">
            <v>0.5768</v>
          </cell>
        </row>
        <row r="152">
          <cell r="A152" t="str">
            <v>113001028421</v>
          </cell>
          <cell r="B152" t="str">
            <v>INSTITUCION EDUCATIVA 14 DE FEBRERO - Sede Única</v>
          </cell>
          <cell r="C152" t="str">
            <v>Establecimiento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218</v>
          </cell>
          <cell r="H152" t="str">
            <v>209</v>
          </cell>
          <cell r="I152" t="str">
            <v>0.5818</v>
          </cell>
          <cell r="J152" t="str">
            <v>0.5635</v>
          </cell>
          <cell r="K152" t="str">
            <v>0.5354</v>
          </cell>
          <cell r="L152" t="str">
            <v>0.6344</v>
          </cell>
          <cell r="M152" t="str">
            <v>0.5505</v>
          </cell>
          <cell r="N152" t="str">
            <v>0.5766</v>
          </cell>
        </row>
        <row r="153">
          <cell r="A153" t="str">
            <v>213001002949</v>
          </cell>
          <cell r="B153" t="str">
            <v>INSTITUCION EDUCATIVA SAN JOSE CA?O DEL ORO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90</v>
          </cell>
          <cell r="H153" t="str">
            <v>86</v>
          </cell>
          <cell r="I153" t="str">
            <v>0.6153</v>
          </cell>
          <cell r="J153" t="str">
            <v>0.561</v>
          </cell>
          <cell r="K153" t="str">
            <v>0.5082</v>
          </cell>
          <cell r="L153" t="str">
            <v>0.6169</v>
          </cell>
          <cell r="M153" t="str">
            <v>0.5753</v>
          </cell>
          <cell r="N153" t="str">
            <v>0.5754</v>
          </cell>
        </row>
        <row r="154">
          <cell r="A154" t="str">
            <v>113001800123</v>
          </cell>
          <cell r="B154" t="str">
            <v>INSTITUCION EDUCATIVA GABRIEL GARCIA MARQUEZ - Sede Única</v>
          </cell>
          <cell r="C154" t="str">
            <v>Establecimiento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311</v>
          </cell>
          <cell r="H154" t="str">
            <v>304</v>
          </cell>
          <cell r="I154" t="str">
            <v>0.5803</v>
          </cell>
          <cell r="J154" t="str">
            <v>0.5685</v>
          </cell>
          <cell r="K154" t="str">
            <v>0.5362</v>
          </cell>
          <cell r="L154" t="str">
            <v>0.6225</v>
          </cell>
          <cell r="M154" t="str">
            <v>0.552</v>
          </cell>
          <cell r="N154" t="str">
            <v>0.5749</v>
          </cell>
        </row>
        <row r="155">
          <cell r="A155" t="str">
            <v>113001001450</v>
          </cell>
          <cell r="B155" t="str">
            <v>INSTITUCION ETNOEDUCATIVA PEDRO ROMERO - Sede Única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187</v>
          </cell>
          <cell r="H155" t="str">
            <v>175</v>
          </cell>
          <cell r="I155" t="str">
            <v>0.5805</v>
          </cell>
          <cell r="J155" t="str">
            <v>0.5641</v>
          </cell>
          <cell r="K155" t="str">
            <v>0.5421</v>
          </cell>
          <cell r="L155" t="str">
            <v>0.6088</v>
          </cell>
          <cell r="M155" t="str">
            <v>0.5684</v>
          </cell>
          <cell r="N155" t="str">
            <v>0.5735</v>
          </cell>
        </row>
        <row r="156">
          <cell r="A156" t="str">
            <v>113001001581</v>
          </cell>
          <cell r="B156" t="str">
            <v>INSTITUCION EDUCATIVA DE FREDONIA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212</v>
          </cell>
          <cell r="H156" t="str">
            <v>190</v>
          </cell>
          <cell r="I156" t="str">
            <v>0.5687</v>
          </cell>
          <cell r="J156" t="str">
            <v>0.571</v>
          </cell>
          <cell r="K156" t="str">
            <v>0.5432</v>
          </cell>
          <cell r="L156" t="str">
            <v>0.6144</v>
          </cell>
          <cell r="M156" t="str">
            <v>0.5403</v>
          </cell>
          <cell r="N156" t="str">
            <v>0.5717</v>
          </cell>
        </row>
        <row r="157">
          <cell r="A157" t="str">
            <v>313001012744</v>
          </cell>
          <cell r="B157" t="str">
            <v>INSTITUTO  SKINNER II   (ANT.-JARD. INF. SKINNER II) - Sede Única</v>
          </cell>
          <cell r="C157" t="str">
            <v>Establecimiento</v>
          </cell>
          <cell r="D157" t="str">
            <v>CARTAGENA DE INDIAS (BOLIVAR)</v>
          </cell>
          <cell r="E157" t="str">
            <v>NO OFICIAL</v>
          </cell>
          <cell r="F157" t="str">
            <v>D</v>
          </cell>
          <cell r="G157" t="str">
            <v>124</v>
          </cell>
          <cell r="H157" t="str">
            <v>122</v>
          </cell>
          <cell r="I157" t="str">
            <v>0.5675</v>
          </cell>
          <cell r="J157" t="str">
            <v>0.5642</v>
          </cell>
          <cell r="K157" t="str">
            <v>0.5336</v>
          </cell>
          <cell r="L157" t="str">
            <v>0.6154</v>
          </cell>
          <cell r="M157" t="str">
            <v>0.5641</v>
          </cell>
          <cell r="N157" t="str">
            <v>0.5697</v>
          </cell>
        </row>
        <row r="158">
          <cell r="A158" t="str">
            <v>113001800263</v>
          </cell>
          <cell r="B158" t="str">
            <v>INSTITUCION EDUCATIVA EL SALVADOR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775</v>
          </cell>
          <cell r="H158" t="str">
            <v>741</v>
          </cell>
          <cell r="I158" t="str">
            <v>0.5726</v>
          </cell>
          <cell r="J158" t="str">
            <v>0.5605</v>
          </cell>
          <cell r="K158" t="str">
            <v>0.5309</v>
          </cell>
          <cell r="L158" t="str">
            <v>0.6193</v>
          </cell>
          <cell r="M158" t="str">
            <v>0.549</v>
          </cell>
          <cell r="N158" t="str">
            <v>0.5691</v>
          </cell>
        </row>
        <row r="159">
          <cell r="A159" t="str">
            <v>113001800263</v>
          </cell>
          <cell r="B159" t="str">
            <v>INSTITUCION EDUCATIVA EL SALVADOR - INSTITUCION EDUCATIVA EL SALVADOR - SEDE PRINCIPAL</v>
          </cell>
          <cell r="C159" t="str">
            <v>Sede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212</v>
          </cell>
          <cell r="H159" t="str">
            <v>207</v>
          </cell>
          <cell r="I159" t="str">
            <v>0.5689</v>
          </cell>
          <cell r="J159" t="str">
            <v>0.5503</v>
          </cell>
          <cell r="K159" t="str">
            <v>0.5109</v>
          </cell>
          <cell r="L159" t="str">
            <v>0.6028</v>
          </cell>
          <cell r="M159" t="str">
            <v>0.5365</v>
          </cell>
          <cell r="N159" t="str">
            <v>0.5565</v>
          </cell>
        </row>
        <row r="160">
          <cell r="A160" t="str">
            <v>113001800328</v>
          </cell>
          <cell r="B160" t="str">
            <v>INSTITUCION EDUCATIVA EL SALVADOR - SEDE SAN JOSE</v>
          </cell>
          <cell r="C160" t="str">
            <v>Sede</v>
          </cell>
          <cell r="D160" t="str">
            <v>CARTAGENA DE INDIAS (BOLIVAR)</v>
          </cell>
          <cell r="E160" t="str">
            <v>OFICIAL</v>
          </cell>
          <cell r="F160" t="str">
            <v>C</v>
          </cell>
          <cell r="G160" t="str">
            <v>262</v>
          </cell>
          <cell r="H160" t="str">
            <v>256</v>
          </cell>
          <cell r="I160" t="str">
            <v>0.6298</v>
          </cell>
          <cell r="J160" t="str">
            <v>0.6118</v>
          </cell>
          <cell r="K160" t="str">
            <v>0.5892</v>
          </cell>
          <cell r="L160" t="str">
            <v>0.6738</v>
          </cell>
          <cell r="M160" t="str">
            <v>0.5855</v>
          </cell>
          <cell r="N160" t="str">
            <v>0.623</v>
          </cell>
        </row>
        <row r="161">
          <cell r="A161" t="str">
            <v>113001800280</v>
          </cell>
          <cell r="B161" t="str">
            <v>INSTITUCION EDUCATIVA EL SALVADOR - SEDE HENEQUEN</v>
          </cell>
          <cell r="C161" t="str">
            <v>Sede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47</v>
          </cell>
          <cell r="H161" t="str">
            <v>40</v>
          </cell>
          <cell r="I161" t="str">
            <v>0.5022</v>
          </cell>
          <cell r="J161" t="str">
            <v>0.5016</v>
          </cell>
          <cell r="K161" t="str">
            <v>0.5023</v>
          </cell>
          <cell r="L161" t="str">
            <v>0.5529</v>
          </cell>
          <cell r="M161" t="str">
            <v>0.5433</v>
          </cell>
          <cell r="N161" t="str">
            <v>0.5169</v>
          </cell>
        </row>
        <row r="162">
          <cell r="A162" t="str">
            <v>113001800344</v>
          </cell>
          <cell r="B162" t="str">
            <v>INSTITUCION EDUCATIVA EL SALVADOR - SEDE LAS COLINAS</v>
          </cell>
          <cell r="C162" t="str">
            <v>Sede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76</v>
          </cell>
          <cell r="H162" t="str">
            <v>72</v>
          </cell>
          <cell r="I162" t="str">
            <v>0.5634</v>
          </cell>
          <cell r="J162" t="str">
            <v>0.5528</v>
          </cell>
          <cell r="K162" t="str">
            <v>0.509</v>
          </cell>
          <cell r="L162" t="str">
            <v>0.6114</v>
          </cell>
          <cell r="M162" t="str">
            <v>0.5493</v>
          </cell>
          <cell r="N162" t="str">
            <v>0.5584</v>
          </cell>
        </row>
        <row r="163">
          <cell r="A163" t="str">
            <v>113001800352</v>
          </cell>
          <cell r="B163" t="str">
            <v>INSTITUCION EDUCATIVA EL SALVADOR - SEDE SAN NICOLAS</v>
          </cell>
          <cell r="C163" t="str">
            <v>Sede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100</v>
          </cell>
          <cell r="H163" t="str">
            <v>90</v>
          </cell>
          <cell r="I163" t="str">
            <v>0.5083</v>
          </cell>
          <cell r="J163" t="str">
            <v>0.5032</v>
          </cell>
          <cell r="K163" t="str">
            <v>0.4819</v>
          </cell>
          <cell r="L163" t="str">
            <v>0.5832</v>
          </cell>
          <cell r="M163" t="str">
            <v>0.5154</v>
          </cell>
          <cell r="N163" t="str">
            <v>0.5189</v>
          </cell>
        </row>
        <row r="164">
          <cell r="A164" t="str">
            <v>113001800301</v>
          </cell>
          <cell r="B164" t="str">
            <v>INSTITUCION EDUCATIVA EL SALVADOR - SEDE LOS ROBLES</v>
          </cell>
          <cell r="C164" t="str">
            <v>Sede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68</v>
          </cell>
          <cell r="H164" t="str">
            <v>66</v>
          </cell>
          <cell r="I164" t="str">
            <v>0.4929</v>
          </cell>
          <cell r="J164" t="str">
            <v>0.5253</v>
          </cell>
          <cell r="K164" t="str">
            <v>0.484</v>
          </cell>
          <cell r="L164" t="str">
            <v>0.5646</v>
          </cell>
          <cell r="M164" t="str">
            <v>0.4954</v>
          </cell>
          <cell r="N164" t="str">
            <v>0.5151</v>
          </cell>
        </row>
        <row r="165">
          <cell r="A165" t="str">
            <v>113001800361</v>
          </cell>
          <cell r="B165" t="str">
            <v>INSTITUCION EDUCATIVA EL SALVADOR - SEDE NAVAS MEISEL</v>
          </cell>
          <cell r="C165" t="str">
            <v>Sede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10</v>
          </cell>
          <cell r="H165" t="str">
            <v>10</v>
          </cell>
          <cell r="I165" t="str">
            <v>0.5148</v>
          </cell>
          <cell r="J165" t="str">
            <v>0.5458</v>
          </cell>
          <cell r="K165" t="str">
            <v>0.4583</v>
          </cell>
          <cell r="L165" t="str">
            <v>0.5459</v>
          </cell>
          <cell r="M165" t="str">
            <v>0.5431</v>
          </cell>
          <cell r="N165" t="str">
            <v>0.5183</v>
          </cell>
        </row>
        <row r="166">
          <cell r="A166" t="str">
            <v>113001029095</v>
          </cell>
          <cell r="B166" t="str">
            <v>INSTITUCION EDUCATIVA FOCO ROJO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274</v>
          </cell>
          <cell r="H166" t="str">
            <v>259</v>
          </cell>
          <cell r="I166" t="str">
            <v>0.5723</v>
          </cell>
          <cell r="J166" t="str">
            <v>0.5537</v>
          </cell>
          <cell r="K166" t="str">
            <v>0.5337</v>
          </cell>
          <cell r="L166" t="str">
            <v>0.6093</v>
          </cell>
          <cell r="M166" t="str">
            <v>0.5401</v>
          </cell>
          <cell r="N166" t="str">
            <v>0.5652</v>
          </cell>
        </row>
        <row r="167">
          <cell r="A167" t="str">
            <v>213001007533</v>
          </cell>
          <cell r="B167" t="str">
            <v>INSTITUCION EDUCATIVA NUEVA ESPERANZA ARROYO GRANDE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119</v>
          </cell>
          <cell r="H167" t="str">
            <v>118</v>
          </cell>
          <cell r="I167" t="str">
            <v>0.5483</v>
          </cell>
          <cell r="J167" t="str">
            <v>0.5539</v>
          </cell>
          <cell r="K167" t="str">
            <v>0.5436</v>
          </cell>
          <cell r="L167" t="str">
            <v>0.6174</v>
          </cell>
          <cell r="M167" t="str">
            <v>0.5256</v>
          </cell>
          <cell r="N167" t="str">
            <v>0.5627</v>
          </cell>
        </row>
        <row r="168">
          <cell r="A168" t="str">
            <v>113001007199</v>
          </cell>
          <cell r="B168" t="str">
            <v>INSTITUCION EDUCATIVA FE Y ALEGRIA LAS AMERICAS - Sede Única</v>
          </cell>
          <cell r="C168" t="str">
            <v>Establecimiento</v>
          </cell>
          <cell r="D168" t="str">
            <v>CARTAGENA DE INDIAS (BOLIVAR)</v>
          </cell>
          <cell r="E168" t="str">
            <v>OFICIAL</v>
          </cell>
          <cell r="F168" t="str">
            <v>D</v>
          </cell>
          <cell r="G168" t="str">
            <v>491</v>
          </cell>
          <cell r="H168" t="str">
            <v>456</v>
          </cell>
          <cell r="I168" t="str">
            <v>0.5601</v>
          </cell>
          <cell r="J168" t="str">
            <v>0.5537</v>
          </cell>
          <cell r="K168" t="str">
            <v>0.5299</v>
          </cell>
          <cell r="L168" t="str">
            <v>0.6087</v>
          </cell>
          <cell r="M168" t="str">
            <v>0.5567</v>
          </cell>
          <cell r="N168" t="str">
            <v>0.5626</v>
          </cell>
        </row>
        <row r="169">
          <cell r="A169" t="str">
            <v>113001012427</v>
          </cell>
          <cell r="B169" t="str">
            <v>INSTITUCION EDUCATIVA MANUELA VERGARA DE CURI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222</v>
          </cell>
          <cell r="H169" t="str">
            <v>211</v>
          </cell>
          <cell r="I169" t="str">
            <v>0.575</v>
          </cell>
          <cell r="J169" t="str">
            <v>0.553</v>
          </cell>
          <cell r="K169" t="str">
            <v>0.515</v>
          </cell>
          <cell r="L169" t="str">
            <v>0.6047</v>
          </cell>
          <cell r="M169" t="str">
            <v>0.5366</v>
          </cell>
          <cell r="N169" t="str">
            <v>0.56</v>
          </cell>
        </row>
        <row r="170">
          <cell r="A170" t="str">
            <v>313001029116</v>
          </cell>
          <cell r="B170" t="str">
            <v>INSTITUCION EDUC COMUNITARIA LIRIO DE LOS VALLES - Sede Única</v>
          </cell>
          <cell r="C170" t="str">
            <v>Establecimiento</v>
          </cell>
          <cell r="D170" t="str">
            <v>CARTAGENA DE INDIAS (BOLIVAR)</v>
          </cell>
          <cell r="E170" t="str">
            <v>NO OFICIAL</v>
          </cell>
          <cell r="F170" t="str">
            <v>D</v>
          </cell>
          <cell r="G170" t="str">
            <v>23</v>
          </cell>
          <cell r="H170" t="str">
            <v>23</v>
          </cell>
          <cell r="I170" t="str">
            <v>0.5689</v>
          </cell>
          <cell r="J170" t="str">
            <v>0.5651</v>
          </cell>
          <cell r="K170" t="str">
            <v>0.5256</v>
          </cell>
          <cell r="L170" t="str">
            <v>0.5955</v>
          </cell>
          <cell r="M170" t="str">
            <v>0.5137</v>
          </cell>
          <cell r="N170" t="str">
            <v>0.5599</v>
          </cell>
        </row>
        <row r="171">
          <cell r="A171" t="str">
            <v>113001001816</v>
          </cell>
          <cell r="B171" t="str">
            <v>INSTITUCION EDUCATIVA JOSE DE LA VEGA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609</v>
          </cell>
          <cell r="H171" t="str">
            <v>565</v>
          </cell>
          <cell r="I171" t="str">
            <v>0.5676</v>
          </cell>
          <cell r="J171" t="str">
            <v>0.5466</v>
          </cell>
          <cell r="K171" t="str">
            <v>0.519</v>
          </cell>
          <cell r="L171" t="str">
            <v>0.6101</v>
          </cell>
          <cell r="M171" t="str">
            <v>0.5469</v>
          </cell>
          <cell r="N171" t="str">
            <v>0.5598</v>
          </cell>
        </row>
        <row r="172">
          <cell r="A172" t="str">
            <v>313001028829</v>
          </cell>
          <cell r="B172" t="str">
            <v>FUNDACION INSTITUCION EDUCATIVA FUNASER - Sede Única</v>
          </cell>
          <cell r="C172" t="str">
            <v>Establecimiento</v>
          </cell>
          <cell r="D172" t="str">
            <v>CARTAGENA DE INDIAS (BOLIVAR)</v>
          </cell>
          <cell r="E172" t="str">
            <v>NO OFICIAL</v>
          </cell>
          <cell r="F172" t="str">
            <v>D</v>
          </cell>
          <cell r="G172" t="str">
            <v>46</v>
          </cell>
          <cell r="H172" t="str">
            <v>44</v>
          </cell>
          <cell r="I172" t="str">
            <v>0.5396</v>
          </cell>
          <cell r="J172" t="str">
            <v>0.5469</v>
          </cell>
          <cell r="K172" t="str">
            <v>0.5461</v>
          </cell>
          <cell r="L172" t="str">
            <v>0.6131</v>
          </cell>
          <cell r="M172" t="str">
            <v>0.5166</v>
          </cell>
          <cell r="N172" t="str">
            <v>0.558</v>
          </cell>
        </row>
        <row r="173">
          <cell r="A173" t="str">
            <v>213001009056</v>
          </cell>
          <cell r="B173" t="str">
            <v>INSTITUCION EDUCATIVA NUESTRA SEÑORA DEL BUEN AIRE - Sede Única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173</v>
          </cell>
          <cell r="H173" t="str">
            <v>168</v>
          </cell>
          <cell r="I173" t="str">
            <v>0.5749</v>
          </cell>
          <cell r="J173" t="str">
            <v>0.5576</v>
          </cell>
          <cell r="K173" t="str">
            <v>0.5079</v>
          </cell>
          <cell r="L173" t="str">
            <v>0.5976</v>
          </cell>
          <cell r="M173" t="str">
            <v>0.5384</v>
          </cell>
          <cell r="N173" t="str">
            <v>0.5579</v>
          </cell>
        </row>
        <row r="174">
          <cell r="A174" t="str">
            <v>113001002138</v>
          </cell>
          <cell r="B174" t="str">
            <v>INSTITUCION EDUCATIVA NUESTRA SRA DEL PERPETUO SOCORRO - Sede Única</v>
          </cell>
          <cell r="C174" t="str">
            <v>Establecimiento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222</v>
          </cell>
          <cell r="H174" t="str">
            <v>212</v>
          </cell>
          <cell r="I174" t="str">
            <v>0.5483</v>
          </cell>
          <cell r="J174" t="str">
            <v>0.5397</v>
          </cell>
          <cell r="K174" t="str">
            <v>0.5299</v>
          </cell>
          <cell r="L174" t="str">
            <v>0.608</v>
          </cell>
          <cell r="M174" t="str">
            <v>0.5573</v>
          </cell>
          <cell r="N174" t="str">
            <v>0.5565</v>
          </cell>
        </row>
        <row r="175">
          <cell r="A175" t="str">
            <v>313001005225</v>
          </cell>
          <cell r="B175" t="str">
            <v>INSTITUCION EDUCATIVA JOSE MARIA CORDOBA DE PASACABALLOS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96</v>
          </cell>
          <cell r="H175" t="str">
            <v>86</v>
          </cell>
          <cell r="I175" t="str">
            <v>0.5638</v>
          </cell>
          <cell r="J175" t="str">
            <v>0.5548</v>
          </cell>
          <cell r="K175" t="str">
            <v>0.5185</v>
          </cell>
          <cell r="L175" t="str">
            <v>0.5923</v>
          </cell>
          <cell r="M175" t="str">
            <v>0.5283</v>
          </cell>
          <cell r="N175" t="str">
            <v>0.5551</v>
          </cell>
        </row>
        <row r="176">
          <cell r="A176" t="str">
            <v>113001008284</v>
          </cell>
          <cell r="B176" t="str">
            <v>INSTITUCION EDUCATIVA SAN FELIPE NERI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156</v>
          </cell>
          <cell r="H176" t="str">
            <v>144</v>
          </cell>
          <cell r="I176" t="str">
            <v>0.5549</v>
          </cell>
          <cell r="J176" t="str">
            <v>0.533</v>
          </cell>
          <cell r="K176" t="str">
            <v>0.5207</v>
          </cell>
          <cell r="L176" t="str">
            <v>0.6066</v>
          </cell>
          <cell r="M176" t="str">
            <v>0.5543</v>
          </cell>
          <cell r="N176" t="str">
            <v>0.5538</v>
          </cell>
        </row>
        <row r="177">
          <cell r="A177" t="str">
            <v>213001001306</v>
          </cell>
          <cell r="B177" t="str">
            <v>INSTITUCION EDUCATIVA DE PONTEZUELA - Sede Única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114</v>
          </cell>
          <cell r="H177" t="str">
            <v>110</v>
          </cell>
          <cell r="I177" t="str">
            <v>0.5556</v>
          </cell>
          <cell r="J177" t="str">
            <v>0.5432</v>
          </cell>
          <cell r="K177" t="str">
            <v>0.5267</v>
          </cell>
          <cell r="L177" t="str">
            <v>0.5945</v>
          </cell>
          <cell r="M177" t="str">
            <v>0.5352</v>
          </cell>
          <cell r="N177" t="str">
            <v>0.5535</v>
          </cell>
        </row>
        <row r="178">
          <cell r="A178" t="str">
            <v>313001029931</v>
          </cell>
          <cell r="B178" t="str">
            <v>COLEGIO MANOS CREATIVAS - Sede Única</v>
          </cell>
          <cell r="C178" t="str">
            <v>Establecimiento</v>
          </cell>
          <cell r="D178" t="str">
            <v>CARTAGENA DE INDIAS (BOLIVAR)</v>
          </cell>
          <cell r="E178" t="str">
            <v>NO OFICIAL</v>
          </cell>
          <cell r="F178" t="str">
            <v>D</v>
          </cell>
          <cell r="G178" t="str">
            <v>10</v>
          </cell>
          <cell r="H178" t="str">
            <v>10</v>
          </cell>
          <cell r="I178" t="str">
            <v>0.5801</v>
          </cell>
          <cell r="J178" t="str">
            <v>0.5872</v>
          </cell>
          <cell r="K178" t="str">
            <v>0.4794</v>
          </cell>
          <cell r="L178" t="str">
            <v>0.562</v>
          </cell>
          <cell r="M178" t="str">
            <v>0.547</v>
          </cell>
          <cell r="N178" t="str">
            <v>0.5518</v>
          </cell>
        </row>
        <row r="179">
          <cell r="A179" t="str">
            <v>313001029396</v>
          </cell>
          <cell r="B179" t="str">
            <v>INSTITUCION EDUCATIVA CLEMENTE MANUEL ZABAL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436</v>
          </cell>
          <cell r="H179" t="str">
            <v>416</v>
          </cell>
          <cell r="I179" t="str">
            <v>0.5521</v>
          </cell>
          <cell r="J179" t="str">
            <v>0.5408</v>
          </cell>
          <cell r="K179" t="str">
            <v>0.5094</v>
          </cell>
          <cell r="L179" t="str">
            <v>0.5899</v>
          </cell>
          <cell r="M179" t="str">
            <v>0.5344</v>
          </cell>
          <cell r="N179" t="str">
            <v>0.547</v>
          </cell>
        </row>
        <row r="180">
          <cell r="A180" t="str">
            <v>413001004703</v>
          </cell>
          <cell r="B180" t="str">
            <v>INSTITUCION EDUCATIVA DE LA BOQUILLA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330</v>
          </cell>
          <cell r="H180" t="str">
            <v>314</v>
          </cell>
          <cell r="I180" t="str">
            <v>0.5441</v>
          </cell>
          <cell r="J180" t="str">
            <v>0.5362</v>
          </cell>
          <cell r="K180" t="str">
            <v>0.51</v>
          </cell>
          <cell r="L180" t="str">
            <v>0.5943</v>
          </cell>
          <cell r="M180" t="str">
            <v>0.5558</v>
          </cell>
          <cell r="N180" t="str">
            <v>0.5469</v>
          </cell>
        </row>
        <row r="181">
          <cell r="A181" t="str">
            <v>113001001492</v>
          </cell>
          <cell r="B181" t="str">
            <v>INSTITUCION EDUCATIVA LICEO DE BOLIVAR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324</v>
          </cell>
          <cell r="H181" t="str">
            <v>287</v>
          </cell>
          <cell r="I181" t="str">
            <v>0.5455</v>
          </cell>
          <cell r="J181" t="str">
            <v>0.5416</v>
          </cell>
          <cell r="K181" t="str">
            <v>0.5007</v>
          </cell>
          <cell r="L181" t="str">
            <v>0.5974</v>
          </cell>
          <cell r="M181" t="str">
            <v>0.5515</v>
          </cell>
          <cell r="N181" t="str">
            <v>0.5467</v>
          </cell>
        </row>
        <row r="182">
          <cell r="A182" t="str">
            <v>213001002531</v>
          </cell>
          <cell r="B182" t="str">
            <v>INSTITUCION EDUCATIVA MANZANILLO DEL MAR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50</v>
          </cell>
          <cell r="H182" t="str">
            <v>49</v>
          </cell>
          <cell r="I182" t="str">
            <v>0.5374</v>
          </cell>
          <cell r="J182" t="str">
            <v>0.5384</v>
          </cell>
          <cell r="K182" t="str">
            <v>0.5193</v>
          </cell>
          <cell r="L182" t="str">
            <v>0.5969</v>
          </cell>
          <cell r="M182" t="str">
            <v>0.5276</v>
          </cell>
          <cell r="N182" t="str">
            <v>0.5464</v>
          </cell>
        </row>
        <row r="183">
          <cell r="A183" t="str">
            <v>113001005544</v>
          </cell>
          <cell r="B183" t="str">
            <v>INSTITUCION EDUCATIVA ANTONIO NARIÑO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199</v>
          </cell>
          <cell r="H183" t="str">
            <v>173</v>
          </cell>
          <cell r="I183" t="str">
            <v>0.5307</v>
          </cell>
          <cell r="J183" t="str">
            <v>0.5404</v>
          </cell>
          <cell r="K183" t="str">
            <v>0.516</v>
          </cell>
          <cell r="L183" t="str">
            <v>0.5954</v>
          </cell>
          <cell r="M183" t="str">
            <v>0.5337</v>
          </cell>
          <cell r="N183" t="str">
            <v>0.5447</v>
          </cell>
        </row>
        <row r="184">
          <cell r="A184" t="str">
            <v>213001000091</v>
          </cell>
          <cell r="B184" t="str">
            <v>INSTITUCION EDUCATIVA DE ISLA FUERTE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50</v>
          </cell>
          <cell r="H184" t="str">
            <v>50</v>
          </cell>
          <cell r="I184" t="str">
            <v>0.5666</v>
          </cell>
          <cell r="J184" t="str">
            <v>0.5456</v>
          </cell>
          <cell r="K184" t="str">
            <v>0.4749</v>
          </cell>
          <cell r="L184" t="str">
            <v>0.584</v>
          </cell>
          <cell r="M184" t="str">
            <v>0.5657</v>
          </cell>
          <cell r="N184" t="str">
            <v>0.5445</v>
          </cell>
        </row>
        <row r="185">
          <cell r="A185" t="str">
            <v>113001008276</v>
          </cell>
          <cell r="B185" t="str">
            <v>INSTITUCION EDUCATIVA PLAYAS DE ACAPULCO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228</v>
          </cell>
          <cell r="H185" t="str">
            <v>212</v>
          </cell>
          <cell r="I185" t="str">
            <v>0.5427</v>
          </cell>
          <cell r="J185" t="str">
            <v>0.5255</v>
          </cell>
          <cell r="K185" t="str">
            <v>0.5133</v>
          </cell>
          <cell r="L185" t="str">
            <v>0.5922</v>
          </cell>
          <cell r="M185" t="str">
            <v>0.5337</v>
          </cell>
          <cell r="N185" t="str">
            <v>0.5427</v>
          </cell>
        </row>
        <row r="186">
          <cell r="A186" t="str">
            <v>313001028891</v>
          </cell>
          <cell r="B186" t="str">
            <v>COLEGIO FERNANDO DE ARAGON DE CARTAGENA - Sede Única</v>
          </cell>
          <cell r="C186" t="str">
            <v>Establecimiento</v>
          </cell>
          <cell r="D186" t="str">
            <v>CARTAGENA DE INDIAS (BOLIVAR)</v>
          </cell>
          <cell r="E186" t="str">
            <v>NO OFICIAL</v>
          </cell>
          <cell r="F186" t="str">
            <v>D</v>
          </cell>
          <cell r="G186" t="str">
            <v>85</v>
          </cell>
          <cell r="H186" t="str">
            <v>69</v>
          </cell>
          <cell r="I186" t="str">
            <v>0.5185</v>
          </cell>
          <cell r="J186" t="str">
            <v>0.514</v>
          </cell>
          <cell r="K186" t="str">
            <v>0.5365</v>
          </cell>
          <cell r="L186" t="str">
            <v>0.6003</v>
          </cell>
          <cell r="M186" t="str">
            <v>0.5403</v>
          </cell>
          <cell r="N186" t="str">
            <v>0.5422</v>
          </cell>
        </row>
        <row r="187">
          <cell r="A187" t="str">
            <v>213001000075</v>
          </cell>
          <cell r="B187" t="str">
            <v>INSTITUCION EDUCATIVA PUERTO REY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75</v>
          </cell>
          <cell r="H187" t="str">
            <v>72</v>
          </cell>
          <cell r="I187" t="str">
            <v>0.5323</v>
          </cell>
          <cell r="J187" t="str">
            <v>0.5298</v>
          </cell>
          <cell r="K187" t="str">
            <v>0.5035</v>
          </cell>
          <cell r="L187" t="str">
            <v>0.5888</v>
          </cell>
          <cell r="M187" t="str">
            <v>0.514</v>
          </cell>
          <cell r="N187" t="str">
            <v>0.5367</v>
          </cell>
        </row>
        <row r="188">
          <cell r="A188" t="str">
            <v>113001000739</v>
          </cell>
          <cell r="B188" t="str">
            <v>INSTITUCION EDUCATIVA ANA MARIA VELEZ DE TRUJILLO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231</v>
          </cell>
          <cell r="H188" t="str">
            <v>209</v>
          </cell>
          <cell r="I188" t="str">
            <v>0.5343</v>
          </cell>
          <cell r="J188" t="str">
            <v>0.526</v>
          </cell>
          <cell r="K188" t="str">
            <v>0.4804</v>
          </cell>
          <cell r="L188" t="str">
            <v>0.5808</v>
          </cell>
          <cell r="M188" t="str">
            <v>0.5319</v>
          </cell>
          <cell r="N188" t="str">
            <v>0.5305</v>
          </cell>
        </row>
        <row r="189">
          <cell r="A189" t="str">
            <v>113001003126</v>
          </cell>
          <cell r="B189" t="str">
            <v>INSTITUCION EDUCATIVA FERNANDO DE LA VEGA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116</v>
          </cell>
          <cell r="H189" t="str">
            <v>106</v>
          </cell>
          <cell r="I189" t="str">
            <v>0.5299</v>
          </cell>
          <cell r="J189" t="str">
            <v>0.5189</v>
          </cell>
          <cell r="K189" t="str">
            <v>0.4891</v>
          </cell>
          <cell r="L189" t="str">
            <v>0.5724</v>
          </cell>
          <cell r="M189" t="str">
            <v>0.53</v>
          </cell>
          <cell r="N189" t="str">
            <v>0.5278</v>
          </cell>
        </row>
        <row r="190">
          <cell r="A190" t="str">
            <v>313001800751</v>
          </cell>
          <cell r="B190" t="str">
            <v>COLEGIO HUMANISTA FRANCESCO PETRARCA - Sede Única</v>
          </cell>
          <cell r="C190" t="str">
            <v>Establecimiento</v>
          </cell>
          <cell r="D190" t="str">
            <v>CARTAGENA DE INDIAS (BOLIVAR)</v>
          </cell>
          <cell r="E190" t="str">
            <v>NO OFICIAL</v>
          </cell>
          <cell r="F190" t="str">
            <v>D</v>
          </cell>
          <cell r="G190" t="str">
            <v>30</v>
          </cell>
          <cell r="H190" t="str">
            <v>28</v>
          </cell>
          <cell r="I190" t="str">
            <v>0.4942</v>
          </cell>
          <cell r="J190" t="str">
            <v>0.5231</v>
          </cell>
          <cell r="K190" t="str">
            <v>0.5025</v>
          </cell>
          <cell r="L190" t="str">
            <v>0.5742</v>
          </cell>
          <cell r="M190" t="str">
            <v>0.5303</v>
          </cell>
          <cell r="N190" t="str">
            <v>0.524</v>
          </cell>
        </row>
        <row r="191">
          <cell r="A191" t="str">
            <v>113001000429</v>
          </cell>
          <cell r="B191" t="str">
            <v>INSTITUCION EDUCATIVA SALIM BECHARA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224</v>
          </cell>
          <cell r="H191" t="str">
            <v>189</v>
          </cell>
          <cell r="I191" t="str">
            <v>0.511</v>
          </cell>
          <cell r="J191" t="str">
            <v>0.5208</v>
          </cell>
          <cell r="K191" t="str">
            <v>0.4933</v>
          </cell>
          <cell r="L191" t="str">
            <v>0.5698</v>
          </cell>
          <cell r="M191" t="str">
            <v>0.5168</v>
          </cell>
          <cell r="N191" t="str">
            <v>0.5232</v>
          </cell>
        </row>
        <row r="192">
          <cell r="A192" t="str">
            <v>113001000143</v>
          </cell>
          <cell r="B192" t="str">
            <v>INSTITUCION EDUCATIVA ARROYO DE PIEDRA</v>
          </cell>
          <cell r="C192" t="str">
            <v>Establecimiento</v>
          </cell>
          <cell r="D192" t="str">
            <v>CARTAGENA DE INDIAS (BOLIVAR)</v>
          </cell>
          <cell r="E192" t="str">
            <v>OFICIAL</v>
          </cell>
          <cell r="F192" t="str">
            <v>D</v>
          </cell>
          <cell r="G192" t="str">
            <v>165</v>
          </cell>
          <cell r="H192" t="str">
            <v>158</v>
          </cell>
          <cell r="I192" t="str">
            <v>0.5218</v>
          </cell>
          <cell r="J192" t="str">
            <v>0.5206</v>
          </cell>
          <cell r="K192" t="str">
            <v>0.4837</v>
          </cell>
          <cell r="L192" t="str">
            <v>0.5642</v>
          </cell>
          <cell r="M192" t="str">
            <v>0.5287</v>
          </cell>
          <cell r="N192" t="str">
            <v>0.523</v>
          </cell>
        </row>
        <row r="193">
          <cell r="A193" t="str">
            <v>113001000143</v>
          </cell>
          <cell r="B193" t="str">
            <v>INSTITUCION EDUCATIVA ARROYO DE PIEDRA - INSTITUCION EDUCATIVA ARROYO DE PIEDRA</v>
          </cell>
          <cell r="C193" t="str">
            <v>Sede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121</v>
          </cell>
          <cell r="H193" t="str">
            <v>115</v>
          </cell>
          <cell r="I193" t="str">
            <v>0.5026</v>
          </cell>
          <cell r="J193" t="str">
            <v>0.5</v>
          </cell>
          <cell r="K193" t="str">
            <v>0.4608</v>
          </cell>
          <cell r="L193" t="str">
            <v>0.5508</v>
          </cell>
          <cell r="M193" t="str">
            <v>0.5228</v>
          </cell>
          <cell r="N193" t="str">
            <v>0.505</v>
          </cell>
        </row>
        <row r="194">
          <cell r="A194" t="str">
            <v>213001000083</v>
          </cell>
          <cell r="B194" t="str">
            <v>INSTITUCION EDUCATIVA ARROYO DE PIEDRA - SEDE DE PUNTA CANOA</v>
          </cell>
          <cell r="C194" t="str">
            <v>Sede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44</v>
          </cell>
          <cell r="H194" t="str">
            <v>43</v>
          </cell>
          <cell r="I194" t="str">
            <v>0.57</v>
          </cell>
          <cell r="J194" t="str">
            <v>0.5769</v>
          </cell>
          <cell r="K194" t="str">
            <v>0.5449</v>
          </cell>
          <cell r="L194" t="str">
            <v>0.5964</v>
          </cell>
          <cell r="M194" t="str">
            <v>0.5419</v>
          </cell>
          <cell r="N194" t="str">
            <v>0.5697</v>
          </cell>
        </row>
        <row r="195">
          <cell r="A195" t="str">
            <v>113001029851</v>
          </cell>
          <cell r="B195" t="str">
            <v>INSTITUCION EDUCATIVA JORGE ARTEL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285</v>
          </cell>
          <cell r="H195" t="str">
            <v>270</v>
          </cell>
          <cell r="I195" t="str">
            <v>0.5266</v>
          </cell>
          <cell r="J195" t="str">
            <v>0.5094</v>
          </cell>
          <cell r="K195" t="str">
            <v>0.4845</v>
          </cell>
          <cell r="L195" t="str">
            <v>0.5653</v>
          </cell>
          <cell r="M195" t="str">
            <v>0.516</v>
          </cell>
          <cell r="N195" t="str">
            <v>0.521</v>
          </cell>
        </row>
        <row r="196">
          <cell r="A196" t="str">
            <v>113001006711</v>
          </cell>
          <cell r="B196" t="str">
            <v>INSTITUCION EDUCATIVA OMAIRA SANCHEZ GARZON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80</v>
          </cell>
          <cell r="H196" t="str">
            <v>72</v>
          </cell>
          <cell r="I196" t="str">
            <v>0.5009</v>
          </cell>
          <cell r="J196" t="str">
            <v>0.5153</v>
          </cell>
          <cell r="K196" t="str">
            <v>0.4891</v>
          </cell>
          <cell r="L196" t="str">
            <v>0.5661</v>
          </cell>
          <cell r="M196" t="str">
            <v>0.5302</v>
          </cell>
          <cell r="N196" t="str">
            <v>0.5188</v>
          </cell>
        </row>
        <row r="197">
          <cell r="A197" t="str">
            <v>213001001292</v>
          </cell>
          <cell r="B197" t="str">
            <v>INSTITUCION EDUCATIVA DE SANTA ANA - Sede Única</v>
          </cell>
          <cell r="C197" t="str">
            <v>Establecimiento</v>
          </cell>
          <cell r="D197" t="str">
            <v>CARTAGENA DE INDIAS (BOLIVAR)</v>
          </cell>
          <cell r="E197" t="str">
            <v>OFICIAL</v>
          </cell>
          <cell r="F197" t="str">
            <v>D</v>
          </cell>
          <cell r="G197" t="str">
            <v>130</v>
          </cell>
          <cell r="H197" t="str">
            <v>125</v>
          </cell>
          <cell r="I197" t="str">
            <v>0.5211</v>
          </cell>
          <cell r="J197" t="str">
            <v>0.5159</v>
          </cell>
          <cell r="K197" t="str">
            <v>0.4743</v>
          </cell>
          <cell r="L197" t="str">
            <v>0.5536</v>
          </cell>
          <cell r="M197" t="str">
            <v>0.536</v>
          </cell>
          <cell r="N197" t="str">
            <v>0.5177</v>
          </cell>
        </row>
        <row r="198">
          <cell r="A198" t="str">
            <v>113001000160</v>
          </cell>
          <cell r="B198" t="str">
            <v>INSTITUCION EDUCATIVA CORAZON DE MARIA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165</v>
          </cell>
          <cell r="H198" t="str">
            <v>145</v>
          </cell>
          <cell r="I198" t="str">
            <v>0.5091</v>
          </cell>
          <cell r="J198" t="str">
            <v>0.5241</v>
          </cell>
          <cell r="K198" t="str">
            <v>0.4761</v>
          </cell>
          <cell r="L198" t="str">
            <v>0.5532</v>
          </cell>
          <cell r="M198" t="str">
            <v>0.5247</v>
          </cell>
          <cell r="N198" t="str">
            <v>0.5163</v>
          </cell>
        </row>
        <row r="199">
          <cell r="A199" t="str">
            <v>213001001942</v>
          </cell>
          <cell r="B199" t="str">
            <v>INSTITUCION EDUCATIVA LUIS FELIPE CABRERA DE BARU - Sede Única</v>
          </cell>
          <cell r="C199" t="str">
            <v>Establecimiento</v>
          </cell>
          <cell r="D199" t="str">
            <v>CARTAGENA DE INDIAS (BOLIVAR)</v>
          </cell>
          <cell r="E199" t="str">
            <v>OFICIAL</v>
          </cell>
          <cell r="F199" t="str">
            <v>D</v>
          </cell>
          <cell r="G199" t="str">
            <v>142</v>
          </cell>
          <cell r="H199" t="str">
            <v>137</v>
          </cell>
          <cell r="I199" t="str">
            <v>0.5043</v>
          </cell>
          <cell r="J199" t="str">
            <v>0.5047</v>
          </cell>
          <cell r="K199" t="str">
            <v>0.4671</v>
          </cell>
          <cell r="L199" t="str">
            <v>0.5497</v>
          </cell>
          <cell r="M199" t="str">
            <v>0.5368</v>
          </cell>
          <cell r="N199" t="str">
            <v>0.5088</v>
          </cell>
        </row>
        <row r="200">
          <cell r="A200" t="str">
            <v>213001001632</v>
          </cell>
          <cell r="B200" t="str">
            <v>INSTITUCION EDUCATIVA DE LETICIA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47</v>
          </cell>
          <cell r="H200" t="str">
            <v>42</v>
          </cell>
          <cell r="I200" t="str">
            <v>0.5019</v>
          </cell>
          <cell r="J200" t="str">
            <v>0.5087</v>
          </cell>
          <cell r="K200" t="str">
            <v>0.4608</v>
          </cell>
          <cell r="L200" t="str">
            <v>0.5493</v>
          </cell>
          <cell r="M200" t="str">
            <v>0.5027</v>
          </cell>
          <cell r="N200" t="str">
            <v>0.505</v>
          </cell>
        </row>
        <row r="201">
          <cell r="A201" t="str">
            <v>213001001250</v>
          </cell>
          <cell r="B201" t="str">
            <v>INSTITUCION EDUCATIVA DE TIERRA BOMBA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155</v>
          </cell>
          <cell r="H201" t="str">
            <v>147</v>
          </cell>
          <cell r="I201" t="str">
            <v>0.49</v>
          </cell>
          <cell r="J201" t="str">
            <v>0.5052</v>
          </cell>
          <cell r="K201" t="str">
            <v>0.4609</v>
          </cell>
          <cell r="L201" t="str">
            <v>0.5458</v>
          </cell>
          <cell r="M201" t="str">
            <v>0.5129</v>
          </cell>
          <cell r="N201" t="str">
            <v>0.5014</v>
          </cell>
        </row>
        <row r="202">
          <cell r="A202" t="str">
            <v>213001001900</v>
          </cell>
          <cell r="B202" t="str">
            <v>INSTITUCION EDUCATIVA DE ARARCA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43</v>
          </cell>
          <cell r="H202" t="str">
            <v>39</v>
          </cell>
          <cell r="I202" t="str">
            <v>0.4866</v>
          </cell>
          <cell r="J202" t="str">
            <v>0.4894</v>
          </cell>
          <cell r="K202" t="str">
            <v>0.4479</v>
          </cell>
          <cell r="L202" t="str">
            <v>0.5265</v>
          </cell>
          <cell r="M202" t="str">
            <v>0.5374</v>
          </cell>
          <cell r="N202" t="str">
            <v>0.4914</v>
          </cell>
        </row>
        <row r="203">
          <cell r="A203" t="str">
            <v>213001027020</v>
          </cell>
          <cell r="B203" t="str">
            <v>INSTITUCION EDUCATIVA DOMINGO BENKOS BIOHO - Sede Única</v>
          </cell>
          <cell r="C203" t="str">
            <v>Establecimiento</v>
          </cell>
          <cell r="D203" t="str">
            <v>CARTAGENA DE INDIAS (BOLIVAR)</v>
          </cell>
          <cell r="E203" t="str">
            <v>OFICIAL</v>
          </cell>
          <cell r="F203" t="str">
            <v>D</v>
          </cell>
          <cell r="G203" t="str">
            <v>290</v>
          </cell>
          <cell r="H203" t="str">
            <v>224</v>
          </cell>
          <cell r="I203" t="str">
            <v>0.4826</v>
          </cell>
          <cell r="J203" t="str">
            <v>0.4979</v>
          </cell>
          <cell r="K203" t="str">
            <v>0.4446</v>
          </cell>
          <cell r="L203" t="str">
            <v>0.52</v>
          </cell>
          <cell r="M203" t="str">
            <v>0.5097</v>
          </cell>
          <cell r="N203" t="str">
            <v>0.4881</v>
          </cell>
        </row>
        <row r="204">
          <cell r="A204" t="str">
            <v>213001000059</v>
          </cell>
          <cell r="B204" t="str">
            <v>INSTITUCION EDUCATIVA ISLAS DEL ROSARIO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38</v>
          </cell>
          <cell r="H204" t="str">
            <v>34</v>
          </cell>
          <cell r="I204" t="str">
            <v>0.4494</v>
          </cell>
          <cell r="J204" t="str">
            <v>0.4963</v>
          </cell>
          <cell r="K204" t="str">
            <v>0.4445</v>
          </cell>
          <cell r="L204" t="str">
            <v>0.5151</v>
          </cell>
          <cell r="M204" t="str">
            <v>0.5123</v>
          </cell>
          <cell r="N204" t="str">
            <v>0.4791</v>
          </cell>
        </row>
        <row r="205">
          <cell r="A205" t="str">
            <v>213001007401</v>
          </cell>
          <cell r="B205" t="str">
            <v>INSTITUCION EDUCATIVA SANTA CRUZ DEL ISLOTE - Sede Única</v>
          </cell>
          <cell r="C205" t="str">
            <v>Establecimiento</v>
          </cell>
          <cell r="D205" t="str">
            <v>CARTAGENA DE INDIAS (BOLIVAR)</v>
          </cell>
          <cell r="E205" t="str">
            <v>OFICIAL</v>
          </cell>
          <cell r="F205" t="str">
            <v>D</v>
          </cell>
          <cell r="G205" t="str">
            <v>32</v>
          </cell>
          <cell r="H205" t="str">
            <v>31</v>
          </cell>
          <cell r="I205" t="str">
            <v>0.444</v>
          </cell>
          <cell r="J205" t="str">
            <v>0.4852</v>
          </cell>
          <cell r="K205" t="str">
            <v>0.4246</v>
          </cell>
          <cell r="L205" t="str">
            <v>0.5008</v>
          </cell>
          <cell r="M205" t="str">
            <v>0.4763</v>
          </cell>
          <cell r="N205" t="str">
            <v>0.4646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_indice"/>
      <sheetName val="Hoja4"/>
      <sheetName val="Hoja1"/>
      <sheetName val="Hoja2"/>
      <sheetName val="CLAS_IND"/>
    </sheetNames>
    <sheetDataSet>
      <sheetData sheetId="0"/>
      <sheetData sheetId="1"/>
      <sheetData sheetId="2"/>
      <sheetData sheetId="3"/>
      <sheetData sheetId="4">
        <row r="2">
          <cell r="A2" t="str">
            <v>313001013651</v>
          </cell>
          <cell r="B2" t="str">
            <v>COLEGIO INTEGRAL DEL NORTE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62</v>
          </cell>
          <cell r="H2" t="str">
            <v>62</v>
          </cell>
          <cell r="I2" t="str">
            <v>0.92</v>
          </cell>
          <cell r="J2" t="str">
            <v>0.8967</v>
          </cell>
          <cell r="K2" t="str">
            <v>0.9002</v>
          </cell>
          <cell r="L2" t="str">
            <v>0.9007</v>
          </cell>
          <cell r="M2" t="str">
            <v>0.927</v>
          </cell>
          <cell r="N2" t="str">
            <v>0.9061</v>
          </cell>
        </row>
        <row r="3">
          <cell r="A3" t="str">
            <v>313001012515</v>
          </cell>
          <cell r="B3" t="str">
            <v>CORPORACION EDUCATIVA LA SAGRADA FAMILIA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90</v>
          </cell>
          <cell r="H3" t="str">
            <v>90</v>
          </cell>
          <cell r="I3" t="str">
            <v>0.9144</v>
          </cell>
          <cell r="J3" t="str">
            <v>0.8841</v>
          </cell>
          <cell r="K3" t="str">
            <v>0.8745</v>
          </cell>
          <cell r="L3" t="str">
            <v>0.8919</v>
          </cell>
          <cell r="M3" t="str">
            <v>0.9213</v>
          </cell>
          <cell r="N3" t="str">
            <v>0.8935</v>
          </cell>
        </row>
        <row r="4">
          <cell r="A4" t="str">
            <v>313001006485</v>
          </cell>
          <cell r="B4" t="str">
            <v>CORPORACION EDUCATIVA COLEGIO ALTER ALTERIS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98</v>
          </cell>
          <cell r="H4" t="str">
            <v>98</v>
          </cell>
          <cell r="I4" t="str">
            <v>0.8957</v>
          </cell>
          <cell r="J4" t="str">
            <v>0.8623</v>
          </cell>
          <cell r="K4" t="str">
            <v>0.8742</v>
          </cell>
          <cell r="L4" t="str">
            <v>0.8872</v>
          </cell>
          <cell r="M4" t="str">
            <v>0.9253</v>
          </cell>
          <cell r="N4" t="str">
            <v>0.8833</v>
          </cell>
        </row>
        <row r="5">
          <cell r="A5" t="str">
            <v>313001007058</v>
          </cell>
          <cell r="B5" t="str">
            <v>CENTRO DE EDUCACION EL RECREO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74</v>
          </cell>
          <cell r="H5" t="str">
            <v>74</v>
          </cell>
          <cell r="I5" t="str">
            <v>0.9044</v>
          </cell>
          <cell r="J5" t="str">
            <v>0.8693</v>
          </cell>
          <cell r="K5" t="str">
            <v>0.8678</v>
          </cell>
          <cell r="L5" t="str">
            <v>0.8844</v>
          </cell>
          <cell r="M5" t="str">
            <v>0.901</v>
          </cell>
          <cell r="N5" t="str">
            <v>0.883</v>
          </cell>
        </row>
        <row r="6">
          <cell r="A6" t="str">
            <v>313001003931</v>
          </cell>
          <cell r="B6" t="str">
            <v>COLEGIO JORGE WASHINGTON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120</v>
          </cell>
          <cell r="H6" t="str">
            <v>120</v>
          </cell>
          <cell r="I6" t="str">
            <v>0.8915</v>
          </cell>
          <cell r="J6" t="str">
            <v>0.8555</v>
          </cell>
          <cell r="K6" t="str">
            <v>0.8727</v>
          </cell>
          <cell r="L6" t="str">
            <v>0.8764</v>
          </cell>
          <cell r="M6" t="str">
            <v>0.9485</v>
          </cell>
          <cell r="N6" t="str">
            <v>0.8797</v>
          </cell>
        </row>
        <row r="7">
          <cell r="A7" t="str">
            <v>313001003095</v>
          </cell>
          <cell r="B7" t="str">
            <v>CIUDAD ESCOLAR DE COMFENALCO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455</v>
          </cell>
          <cell r="H7" t="str">
            <v>454</v>
          </cell>
          <cell r="I7" t="str">
            <v>0.8914</v>
          </cell>
          <cell r="J7" t="str">
            <v>0.8644</v>
          </cell>
          <cell r="K7" t="str">
            <v>0.8496</v>
          </cell>
          <cell r="L7" t="str">
            <v>0.8716</v>
          </cell>
          <cell r="M7" t="str">
            <v>0.8627</v>
          </cell>
          <cell r="N7" t="str">
            <v>0.8687</v>
          </cell>
        </row>
        <row r="8">
          <cell r="A8" t="str">
            <v>313836000623</v>
          </cell>
          <cell r="B8" t="str">
            <v>ASPAEN GIMNASIO CARTAGENA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88</v>
          </cell>
          <cell r="H8" t="str">
            <v>87</v>
          </cell>
          <cell r="I8" t="str">
            <v>0.8716</v>
          </cell>
          <cell r="J8" t="str">
            <v>0.8567</v>
          </cell>
          <cell r="K8" t="str">
            <v>0.8514</v>
          </cell>
          <cell r="L8" t="str">
            <v>0.8713</v>
          </cell>
          <cell r="M8" t="str">
            <v>0.9385</v>
          </cell>
          <cell r="N8" t="str">
            <v>0.8686</v>
          </cell>
        </row>
        <row r="9">
          <cell r="A9" t="str">
            <v>313001005748</v>
          </cell>
          <cell r="B9" t="str">
            <v>GIMNASIO ALTAIR DE CARTAGENA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100</v>
          </cell>
          <cell r="H9" t="str">
            <v>100</v>
          </cell>
          <cell r="I9" t="str">
            <v>0.883</v>
          </cell>
          <cell r="J9" t="str">
            <v>0.8535</v>
          </cell>
          <cell r="K9" t="str">
            <v>0.848</v>
          </cell>
          <cell r="L9" t="str">
            <v>0.861</v>
          </cell>
          <cell r="M9" t="str">
            <v>0.9366</v>
          </cell>
          <cell r="N9" t="str">
            <v>0.8672</v>
          </cell>
        </row>
        <row r="10">
          <cell r="A10" t="str">
            <v>313001004768</v>
          </cell>
          <cell r="B10" t="str">
            <v>REDCOL COLEGIO BRITANICO DE CARTAGENA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109</v>
          </cell>
          <cell r="H10" t="str">
            <v>108</v>
          </cell>
          <cell r="I10" t="str">
            <v>0.8638</v>
          </cell>
          <cell r="J10" t="str">
            <v>0.8489</v>
          </cell>
          <cell r="K10" t="str">
            <v>0.8447</v>
          </cell>
          <cell r="L10" t="str">
            <v>0.8697</v>
          </cell>
          <cell r="M10" t="str">
            <v>0.9425</v>
          </cell>
          <cell r="N10" t="str">
            <v>0.8634</v>
          </cell>
        </row>
        <row r="11">
          <cell r="A11" t="str">
            <v>313001005985</v>
          </cell>
          <cell r="B11" t="str">
            <v>COLEGIO LOS ANGELES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90</v>
          </cell>
          <cell r="H11" t="str">
            <v>90</v>
          </cell>
          <cell r="I11" t="str">
            <v>0.891</v>
          </cell>
          <cell r="J11" t="str">
            <v>0.8384</v>
          </cell>
          <cell r="K11" t="str">
            <v>0.847</v>
          </cell>
          <cell r="L11" t="str">
            <v>0.8649</v>
          </cell>
          <cell r="M11" t="str">
            <v>0.8616</v>
          </cell>
          <cell r="N11" t="str">
            <v>0.8604</v>
          </cell>
        </row>
        <row r="12">
          <cell r="A12" t="str">
            <v>313836000348</v>
          </cell>
          <cell r="B12" t="str">
            <v>ASPAEN GIMNASIO CARTAGENA DE INDIAS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90</v>
          </cell>
          <cell r="H12" t="str">
            <v>90</v>
          </cell>
          <cell r="I12" t="str">
            <v>0.8516</v>
          </cell>
          <cell r="J12" t="str">
            <v>0.8398</v>
          </cell>
          <cell r="K12" t="str">
            <v>0.836</v>
          </cell>
          <cell r="L12" t="str">
            <v>0.8655</v>
          </cell>
          <cell r="M12" t="str">
            <v>0.9392</v>
          </cell>
          <cell r="N12" t="str">
            <v>0.8552</v>
          </cell>
        </row>
        <row r="13">
          <cell r="A13" t="str">
            <v>313001005705</v>
          </cell>
          <cell r="B13" t="str">
            <v>COLEGIO INTERNACIONAL CARTAGENA   (COL INTER SCHOOL CABAÑI)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67</v>
          </cell>
          <cell r="H13" t="str">
            <v>67</v>
          </cell>
          <cell r="I13" t="str">
            <v>0.8647</v>
          </cell>
          <cell r="J13" t="str">
            <v>0.8493</v>
          </cell>
          <cell r="K13" t="str">
            <v>0.8345</v>
          </cell>
          <cell r="L13" t="str">
            <v>0.8458</v>
          </cell>
          <cell r="M13" t="str">
            <v>0.9193</v>
          </cell>
          <cell r="N13" t="str">
            <v>0.854</v>
          </cell>
        </row>
        <row r="14">
          <cell r="A14" t="str">
            <v>313001029523</v>
          </cell>
          <cell r="B14" t="str">
            <v>GIMNASIO BILINGÜE ALTAMAR DE CARTAGENA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124</v>
          </cell>
          <cell r="H14" t="str">
            <v>124</v>
          </cell>
          <cell r="I14" t="str">
            <v>0.8466</v>
          </cell>
          <cell r="J14" t="str">
            <v>0.8517</v>
          </cell>
          <cell r="K14" t="str">
            <v>0.833</v>
          </cell>
          <cell r="L14" t="str">
            <v>0.8628</v>
          </cell>
          <cell r="M14" t="str">
            <v>0.9189</v>
          </cell>
          <cell r="N14" t="str">
            <v>0.8539</v>
          </cell>
        </row>
        <row r="15">
          <cell r="A15" t="str">
            <v>313001008771</v>
          </cell>
          <cell r="B15" t="str">
            <v>COL.  GIMN. MOMPIANO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44</v>
          </cell>
          <cell r="H15" t="str">
            <v>44</v>
          </cell>
          <cell r="I15" t="str">
            <v>0.8546</v>
          </cell>
          <cell r="J15" t="str">
            <v>0.841</v>
          </cell>
          <cell r="K15" t="str">
            <v>0.8421</v>
          </cell>
          <cell r="L15" t="str">
            <v>0.8548</v>
          </cell>
          <cell r="M15" t="str">
            <v>0.9154</v>
          </cell>
          <cell r="N15" t="str">
            <v>0.8533</v>
          </cell>
        </row>
        <row r="16">
          <cell r="A16" t="str">
            <v>313001000916</v>
          </cell>
          <cell r="B16" t="str">
            <v>COL. DE LA ESPERANZA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66</v>
          </cell>
          <cell r="H16" t="str">
            <v>66</v>
          </cell>
          <cell r="I16" t="str">
            <v>0.8671</v>
          </cell>
          <cell r="J16" t="str">
            <v>0.8359</v>
          </cell>
          <cell r="K16" t="str">
            <v>0.83</v>
          </cell>
          <cell r="L16" t="str">
            <v>0.8602</v>
          </cell>
          <cell r="M16" t="str">
            <v>0.8872</v>
          </cell>
          <cell r="N16" t="str">
            <v>0.8513</v>
          </cell>
        </row>
        <row r="17">
          <cell r="A17" t="str">
            <v>313001002277</v>
          </cell>
          <cell r="B17" t="str">
            <v>COL.  MONTESSORI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172</v>
          </cell>
          <cell r="H17" t="str">
            <v>169</v>
          </cell>
          <cell r="I17" t="str">
            <v>0.8545</v>
          </cell>
          <cell r="J17" t="str">
            <v>0.8279</v>
          </cell>
          <cell r="K17" t="str">
            <v>0.8247</v>
          </cell>
          <cell r="L17" t="str">
            <v>0.8475</v>
          </cell>
          <cell r="M17" t="str">
            <v>0.9286</v>
          </cell>
          <cell r="N17" t="str">
            <v>0.8456</v>
          </cell>
        </row>
        <row r="18">
          <cell r="A18" t="str">
            <v>313001000215</v>
          </cell>
          <cell r="B18" t="str">
            <v>GIMN. NUEVA GRANADA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62</v>
          </cell>
          <cell r="H18" t="str">
            <v>61</v>
          </cell>
          <cell r="I18" t="str">
            <v>0.856</v>
          </cell>
          <cell r="J18" t="str">
            <v>0.8299</v>
          </cell>
          <cell r="K18" t="str">
            <v>0.829</v>
          </cell>
          <cell r="L18" t="str">
            <v>0.8481</v>
          </cell>
          <cell r="M18" t="str">
            <v>0.8708</v>
          </cell>
          <cell r="N18" t="str">
            <v>0.8431</v>
          </cell>
        </row>
        <row r="19">
          <cell r="A19" t="str">
            <v>313001000541</v>
          </cell>
          <cell r="B19" t="str">
            <v>COL. LA ANUNCIACION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120</v>
          </cell>
          <cell r="H19" t="str">
            <v>120</v>
          </cell>
          <cell r="I19" t="str">
            <v>0.8365</v>
          </cell>
          <cell r="J19" t="str">
            <v>0.8245</v>
          </cell>
          <cell r="K19" t="str">
            <v>0.8384</v>
          </cell>
          <cell r="L19" t="str">
            <v>0.861</v>
          </cell>
          <cell r="M19" t="str">
            <v>0.8444</v>
          </cell>
          <cell r="N19" t="str">
            <v>0.8404</v>
          </cell>
        </row>
        <row r="20">
          <cell r="A20" t="str">
            <v>313001000622</v>
          </cell>
          <cell r="B20" t="str">
            <v>COL. DE LA SALLE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180</v>
          </cell>
          <cell r="H20" t="str">
            <v>179</v>
          </cell>
          <cell r="I20" t="str">
            <v>0.8351</v>
          </cell>
          <cell r="J20" t="str">
            <v>0.8258</v>
          </cell>
          <cell r="K20" t="str">
            <v>0.8129</v>
          </cell>
          <cell r="L20" t="str">
            <v>0.8424</v>
          </cell>
          <cell r="M20" t="str">
            <v>0.893</v>
          </cell>
          <cell r="N20" t="str">
            <v>0.834</v>
          </cell>
        </row>
        <row r="21">
          <cell r="A21" t="str">
            <v>313001000525</v>
          </cell>
          <cell r="B21" t="str">
            <v>COL. MIXTO LA POPA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78</v>
          </cell>
          <cell r="H21" t="str">
            <v>78</v>
          </cell>
          <cell r="I21" t="str">
            <v>0.839</v>
          </cell>
          <cell r="J21" t="str">
            <v>0.8221</v>
          </cell>
          <cell r="K21" t="str">
            <v>0.7974</v>
          </cell>
          <cell r="L21" t="str">
            <v>0.8346</v>
          </cell>
          <cell r="M21" t="str">
            <v>0.8906</v>
          </cell>
          <cell r="N21" t="str">
            <v>0.8284</v>
          </cell>
        </row>
        <row r="22">
          <cell r="A22" t="str">
            <v>313001000240</v>
          </cell>
          <cell r="B22" t="str">
            <v>INST. EDUC. NUEVA AMERICA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138</v>
          </cell>
          <cell r="H22" t="str">
            <v>137</v>
          </cell>
          <cell r="I22" t="str">
            <v>0.8444</v>
          </cell>
          <cell r="J22" t="str">
            <v>0.8166</v>
          </cell>
          <cell r="K22" t="str">
            <v>0.8099</v>
          </cell>
          <cell r="L22" t="str">
            <v>0.8377</v>
          </cell>
          <cell r="M22" t="str">
            <v>0.824</v>
          </cell>
          <cell r="N22" t="str">
            <v>0.8269</v>
          </cell>
        </row>
        <row r="23">
          <cell r="A23" t="str">
            <v>313001028868</v>
          </cell>
          <cell r="B23" t="str">
            <v>COL. BILINGUE DE CARTAGENA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65</v>
          </cell>
          <cell r="H23" t="str">
            <v>65</v>
          </cell>
          <cell r="I23" t="str">
            <v>0.8181</v>
          </cell>
          <cell r="J23" t="str">
            <v>0.816</v>
          </cell>
          <cell r="K23" t="str">
            <v>0.8095</v>
          </cell>
          <cell r="L23" t="str">
            <v>0.8389</v>
          </cell>
          <cell r="M23" t="str">
            <v>0.89</v>
          </cell>
          <cell r="N23" t="str">
            <v>0.8259</v>
          </cell>
        </row>
        <row r="24">
          <cell r="A24" t="str">
            <v>313001009328</v>
          </cell>
          <cell r="B24" t="str">
            <v>GIMN. MODERNO DE CARTAGENA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82</v>
          </cell>
          <cell r="H24" t="str">
            <v>82</v>
          </cell>
          <cell r="I24" t="str">
            <v>0.8284</v>
          </cell>
          <cell r="J24" t="str">
            <v>0.8208</v>
          </cell>
          <cell r="K24" t="str">
            <v>0.8111</v>
          </cell>
          <cell r="L24" t="str">
            <v>0.831</v>
          </cell>
          <cell r="M24" t="str">
            <v>0.8524</v>
          </cell>
          <cell r="N24" t="str">
            <v>0.8251</v>
          </cell>
        </row>
        <row r="25">
          <cell r="A25" t="str">
            <v>313001001050</v>
          </cell>
          <cell r="B25" t="str">
            <v>COL. BIFFI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229</v>
          </cell>
          <cell r="H25" t="str">
            <v>229</v>
          </cell>
          <cell r="I25" t="str">
            <v>0.812</v>
          </cell>
          <cell r="J25" t="str">
            <v>0.7956</v>
          </cell>
          <cell r="K25" t="str">
            <v>0.8233</v>
          </cell>
          <cell r="L25" t="str">
            <v>0.8399</v>
          </cell>
          <cell r="M25" t="str">
            <v>0.8513</v>
          </cell>
          <cell r="N25" t="str">
            <v>0.8203</v>
          </cell>
        </row>
        <row r="26">
          <cell r="A26" t="str">
            <v>313001001190</v>
          </cell>
          <cell r="B26" t="str">
            <v>CORPORACION COLEGIO LATINOAMERICANO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132</v>
          </cell>
          <cell r="H26" t="str">
            <v>131</v>
          </cell>
          <cell r="I26" t="str">
            <v>0.8031</v>
          </cell>
          <cell r="J26" t="str">
            <v>0.8155</v>
          </cell>
          <cell r="K26" t="str">
            <v>0.82</v>
          </cell>
          <cell r="L26" t="str">
            <v>0.8361</v>
          </cell>
          <cell r="M26" t="str">
            <v>0.8301</v>
          </cell>
          <cell r="N26" t="str">
            <v>0.8196</v>
          </cell>
        </row>
        <row r="27">
          <cell r="A27" t="str">
            <v>313001012281</v>
          </cell>
          <cell r="B27" t="str">
            <v>COL. SANTO TOMAS DE AQUINO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70</v>
          </cell>
          <cell r="H27" t="str">
            <v>70</v>
          </cell>
          <cell r="I27" t="str">
            <v>0.8181</v>
          </cell>
          <cell r="J27" t="str">
            <v>0.8036</v>
          </cell>
          <cell r="K27" t="str">
            <v>0.8027</v>
          </cell>
          <cell r="L27" t="str">
            <v>0.8285</v>
          </cell>
          <cell r="M27" t="str">
            <v>0.8552</v>
          </cell>
          <cell r="N27" t="str">
            <v>0.8165</v>
          </cell>
        </row>
        <row r="28">
          <cell r="A28" t="str">
            <v>313001000592</v>
          </cell>
          <cell r="B28" t="str">
            <v>GIMN. LUJAN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48</v>
          </cell>
          <cell r="H28" t="str">
            <v>48</v>
          </cell>
          <cell r="I28" t="str">
            <v>0.8361</v>
          </cell>
          <cell r="J28" t="str">
            <v>0.8009</v>
          </cell>
          <cell r="K28" t="str">
            <v>0.7845</v>
          </cell>
          <cell r="L28" t="str">
            <v>0.8276</v>
          </cell>
          <cell r="M28" t="str">
            <v>0.8358</v>
          </cell>
          <cell r="N28" t="str">
            <v>0.8141</v>
          </cell>
        </row>
        <row r="29">
          <cell r="A29" t="str">
            <v>313001002421</v>
          </cell>
          <cell r="B29" t="str">
            <v>COL. NAVAL DE CRESPO - Sede Única</v>
          </cell>
          <cell r="C29" t="str">
            <v>Establecimiento</v>
          </cell>
          <cell r="D29" t="str">
            <v>CARTAGENA DE INDIAS (BOLIVAR)</v>
          </cell>
          <cell r="E29" t="str">
            <v>OFICIAL</v>
          </cell>
          <cell r="F29" t="str">
            <v>A+</v>
          </cell>
          <cell r="G29" t="str">
            <v>81</v>
          </cell>
          <cell r="H29" t="str">
            <v>81</v>
          </cell>
          <cell r="I29" t="str">
            <v>0.8259</v>
          </cell>
          <cell r="J29" t="str">
            <v>0.8155</v>
          </cell>
          <cell r="K29" t="str">
            <v>0.7901</v>
          </cell>
          <cell r="L29" t="str">
            <v>0.8154</v>
          </cell>
          <cell r="M29" t="str">
            <v>0.8202</v>
          </cell>
          <cell r="N29" t="str">
            <v>0.8124</v>
          </cell>
        </row>
        <row r="30">
          <cell r="A30" t="str">
            <v>313001007091</v>
          </cell>
          <cell r="B30" t="str">
            <v>COL. MODERNO DEL NORTE - Sede Única</v>
          </cell>
          <cell r="C30" t="str">
            <v>Establecimiento</v>
          </cell>
          <cell r="D30" t="str">
            <v>CARTAGENA DE INDIAS (BOLIVAR)</v>
          </cell>
          <cell r="E30" t="str">
            <v>NO OFICIAL</v>
          </cell>
          <cell r="F30" t="str">
            <v>A+</v>
          </cell>
          <cell r="G30" t="str">
            <v>460</v>
          </cell>
          <cell r="H30" t="str">
            <v>459</v>
          </cell>
          <cell r="I30" t="str">
            <v>0.8107</v>
          </cell>
          <cell r="J30" t="str">
            <v>0.8099</v>
          </cell>
          <cell r="K30" t="str">
            <v>0.7854</v>
          </cell>
          <cell r="L30" t="str">
            <v>0.8254</v>
          </cell>
          <cell r="M30" t="str">
            <v>0.8195</v>
          </cell>
          <cell r="N30" t="str">
            <v>0.8087</v>
          </cell>
        </row>
        <row r="31">
          <cell r="A31" t="str">
            <v>313001005845</v>
          </cell>
          <cell r="B31" t="str">
            <v>COL PILAR DEL SABER (ANTES JARD. INF. PIOLIN)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51</v>
          </cell>
          <cell r="H31" t="str">
            <v>50</v>
          </cell>
          <cell r="I31" t="str">
            <v>0.8038</v>
          </cell>
          <cell r="J31" t="str">
            <v>0.7868</v>
          </cell>
          <cell r="K31" t="str">
            <v>0.7912</v>
          </cell>
          <cell r="L31" t="str">
            <v>0.8137</v>
          </cell>
          <cell r="M31" t="str">
            <v>0.8339</v>
          </cell>
          <cell r="N31" t="str">
            <v>0.8016</v>
          </cell>
        </row>
        <row r="32">
          <cell r="A32" t="str">
            <v>313001001165</v>
          </cell>
          <cell r="B32" t="str">
            <v>COL. EL CARMELO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68</v>
          </cell>
          <cell r="H32" t="str">
            <v>68</v>
          </cell>
          <cell r="I32" t="str">
            <v>0.7976</v>
          </cell>
          <cell r="J32" t="str">
            <v>0.7708</v>
          </cell>
          <cell r="K32" t="str">
            <v>0.7806</v>
          </cell>
          <cell r="L32" t="str">
            <v>0.8258</v>
          </cell>
          <cell r="M32" t="str">
            <v>0.8552</v>
          </cell>
          <cell r="N32" t="str">
            <v>0.7984</v>
          </cell>
        </row>
        <row r="33">
          <cell r="A33" t="str">
            <v>313001007872</v>
          </cell>
          <cell r="B33" t="str">
            <v>GIMNASIO CERVANTES DE CARTAGENA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200</v>
          </cell>
          <cell r="H33" t="str">
            <v>199</v>
          </cell>
          <cell r="I33" t="str">
            <v>0.804</v>
          </cell>
          <cell r="J33" t="str">
            <v>0.7894</v>
          </cell>
          <cell r="K33" t="str">
            <v>0.7684</v>
          </cell>
          <cell r="L33" t="str">
            <v>0.8221</v>
          </cell>
          <cell r="M33" t="str">
            <v>0.8017</v>
          </cell>
          <cell r="N33" t="str">
            <v>0.7964</v>
          </cell>
        </row>
        <row r="34">
          <cell r="A34" t="str">
            <v>313001000924</v>
          </cell>
          <cell r="B34" t="str">
            <v>COL. SALESIANO SAN PEDRO CLAVER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387</v>
          </cell>
          <cell r="H34" t="str">
            <v>387</v>
          </cell>
          <cell r="I34" t="str">
            <v>0.8033</v>
          </cell>
          <cell r="J34" t="str">
            <v>0.7763</v>
          </cell>
          <cell r="K34" t="str">
            <v>0.7715</v>
          </cell>
          <cell r="L34" t="str">
            <v>0.8192</v>
          </cell>
          <cell r="M34" t="str">
            <v>0.8409</v>
          </cell>
          <cell r="N34" t="str">
            <v>0.7963</v>
          </cell>
        </row>
        <row r="35">
          <cell r="A35" t="str">
            <v>313001029353</v>
          </cell>
          <cell r="B35" t="str">
            <v>CORPORACION BEVERLY HILLS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78</v>
          </cell>
          <cell r="H35" t="str">
            <v>78</v>
          </cell>
          <cell r="I35" t="str">
            <v>0.7969</v>
          </cell>
          <cell r="J35" t="str">
            <v>0.7698</v>
          </cell>
          <cell r="K35" t="str">
            <v>0.7738</v>
          </cell>
          <cell r="L35" t="str">
            <v>0.816</v>
          </cell>
          <cell r="M35" t="str">
            <v>0.8664</v>
          </cell>
          <cell r="N35" t="str">
            <v>0.7951</v>
          </cell>
        </row>
        <row r="36">
          <cell r="A36" t="str">
            <v>313001001068</v>
          </cell>
          <cell r="B36" t="str">
            <v>COL. EUCARISTICO DE SANTA TERESA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67</v>
          </cell>
          <cell r="H36" t="str">
            <v>67</v>
          </cell>
          <cell r="I36" t="str">
            <v>0.8158</v>
          </cell>
          <cell r="J36" t="str">
            <v>0.7756</v>
          </cell>
          <cell r="K36" t="str">
            <v>0.7592</v>
          </cell>
          <cell r="L36" t="str">
            <v>0.8109</v>
          </cell>
          <cell r="M36" t="str">
            <v>0.8396</v>
          </cell>
          <cell r="N36" t="str">
            <v>0.7942</v>
          </cell>
        </row>
        <row r="37">
          <cell r="A37" t="str">
            <v>313001006698</v>
          </cell>
          <cell r="B37" t="str">
            <v>COL. EL DIVINO SALVADOR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94</v>
          </cell>
          <cell r="H37" t="str">
            <v>94</v>
          </cell>
          <cell r="I37" t="str">
            <v>0.7883</v>
          </cell>
          <cell r="J37" t="str">
            <v>0.774</v>
          </cell>
          <cell r="K37" t="str">
            <v>0.7857</v>
          </cell>
          <cell r="L37" t="str">
            <v>0.815</v>
          </cell>
          <cell r="M37" t="str">
            <v>0.8032</v>
          </cell>
          <cell r="N37" t="str">
            <v>0.7917</v>
          </cell>
        </row>
        <row r="38">
          <cell r="A38" t="str">
            <v>313001030025</v>
          </cell>
          <cell r="B38" t="str">
            <v>GIMNASIO AMERICANO HOWARD GARDNER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36</v>
          </cell>
          <cell r="H38" t="str">
            <v>36</v>
          </cell>
          <cell r="I38" t="str">
            <v>0.7851</v>
          </cell>
          <cell r="J38" t="str">
            <v>0.765</v>
          </cell>
          <cell r="K38" t="str">
            <v>0.772</v>
          </cell>
          <cell r="L38" t="str">
            <v>0.8124</v>
          </cell>
          <cell r="M38" t="str">
            <v>0.8813</v>
          </cell>
          <cell r="N38" t="str">
            <v>0.7911</v>
          </cell>
        </row>
        <row r="39">
          <cell r="A39" t="str">
            <v>313001800076</v>
          </cell>
          <cell r="B39" t="str">
            <v>COLEGIO PABLO HOFF - SEDE PRINCIPAL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17</v>
          </cell>
          <cell r="H39" t="str">
            <v>17</v>
          </cell>
          <cell r="I39" t="str">
            <v>0.7765</v>
          </cell>
          <cell r="J39" t="str">
            <v>0.7666</v>
          </cell>
          <cell r="K39" t="str">
            <v>0.7709</v>
          </cell>
          <cell r="L39" t="str">
            <v>0.8129</v>
          </cell>
          <cell r="M39" t="str">
            <v>0.8541</v>
          </cell>
          <cell r="N39" t="str">
            <v>0.7873</v>
          </cell>
        </row>
        <row r="40">
          <cell r="A40" t="str">
            <v>113001003053</v>
          </cell>
          <cell r="B40" t="str">
            <v>INSTITUCION EDUCATIVA SOLEDAD ACOSTA DE SAMPER - Sede Única</v>
          </cell>
          <cell r="C40" t="str">
            <v>Establecimiento</v>
          </cell>
          <cell r="D40" t="str">
            <v>CARTAGENA DE INDIAS (BOLIVAR)</v>
          </cell>
          <cell r="E40" t="str">
            <v>OFICIAL</v>
          </cell>
          <cell r="F40" t="str">
            <v>A+</v>
          </cell>
          <cell r="G40" t="str">
            <v>1023</v>
          </cell>
          <cell r="H40" t="str">
            <v>1022</v>
          </cell>
          <cell r="I40" t="str">
            <v>0.791</v>
          </cell>
          <cell r="J40" t="str">
            <v>0.7729</v>
          </cell>
          <cell r="K40" t="str">
            <v>0.7711</v>
          </cell>
          <cell r="L40" t="str">
            <v>0.8067</v>
          </cell>
          <cell r="M40" t="str">
            <v>0.783</v>
          </cell>
          <cell r="N40" t="str">
            <v>0.7852</v>
          </cell>
        </row>
        <row r="41">
          <cell r="A41" t="str">
            <v>313001005276</v>
          </cell>
          <cell r="B41" t="str">
            <v>COL. COMFAMILIAR C/GENA.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A+</v>
          </cell>
          <cell r="G41" t="str">
            <v>402</v>
          </cell>
          <cell r="H41" t="str">
            <v>400</v>
          </cell>
          <cell r="I41" t="str">
            <v>0.7803</v>
          </cell>
          <cell r="J41" t="str">
            <v>0.7691</v>
          </cell>
          <cell r="K41" t="str">
            <v>0.775</v>
          </cell>
          <cell r="L41" t="str">
            <v>0.8094</v>
          </cell>
          <cell r="M41" t="str">
            <v>0.7944</v>
          </cell>
          <cell r="N41" t="str">
            <v>0.7843</v>
          </cell>
        </row>
        <row r="42">
          <cell r="A42" t="str">
            <v>313001005098</v>
          </cell>
          <cell r="B42" t="str">
            <v>COL. TRINITARIO - Sede Única</v>
          </cell>
          <cell r="C42" t="str">
            <v>Establecimiento</v>
          </cell>
          <cell r="D42" t="str">
            <v>CARTAGENA DE INDIAS (BOLIVAR)</v>
          </cell>
          <cell r="E42" t="str">
            <v>NO OFICIAL</v>
          </cell>
          <cell r="F42" t="str">
            <v>A+</v>
          </cell>
          <cell r="G42" t="str">
            <v>237</v>
          </cell>
          <cell r="H42" t="str">
            <v>237</v>
          </cell>
          <cell r="I42" t="str">
            <v>0.7889</v>
          </cell>
          <cell r="J42" t="str">
            <v>0.7715</v>
          </cell>
          <cell r="K42" t="str">
            <v>0.7633</v>
          </cell>
          <cell r="L42" t="str">
            <v>0.8</v>
          </cell>
          <cell r="M42" t="str">
            <v>0.8132</v>
          </cell>
          <cell r="N42" t="str">
            <v>0.7834</v>
          </cell>
        </row>
        <row r="43">
          <cell r="A43" t="str">
            <v>313001008399</v>
          </cell>
          <cell r="B43" t="str">
            <v>CENTRO EDUCATIVO LAS PALMERAS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A+</v>
          </cell>
          <cell r="G43" t="str">
            <v>128</v>
          </cell>
          <cell r="H43" t="str">
            <v>127</v>
          </cell>
          <cell r="I43" t="str">
            <v>0.7992</v>
          </cell>
          <cell r="J43" t="str">
            <v>0.7628</v>
          </cell>
          <cell r="K43" t="str">
            <v>0.7641</v>
          </cell>
          <cell r="L43" t="str">
            <v>0.8067</v>
          </cell>
          <cell r="M43" t="str">
            <v>0.7712</v>
          </cell>
          <cell r="N43" t="str">
            <v>0.7823</v>
          </cell>
        </row>
        <row r="44">
          <cell r="A44" t="str">
            <v>313001009361</v>
          </cell>
          <cell r="B44" t="str">
            <v>COL. MODELO DE LA COSTA - Sede Única</v>
          </cell>
          <cell r="C44" t="str">
            <v>Establecimiento</v>
          </cell>
          <cell r="D44" t="str">
            <v>CARTAGENA DE INDIAS (BOLIVAR)</v>
          </cell>
          <cell r="E44" t="str">
            <v>NO OFICIAL</v>
          </cell>
          <cell r="F44" t="str">
            <v>A+</v>
          </cell>
          <cell r="G44" t="str">
            <v>60</v>
          </cell>
          <cell r="H44" t="str">
            <v>60</v>
          </cell>
          <cell r="I44" t="str">
            <v>0.7649</v>
          </cell>
          <cell r="J44" t="str">
            <v>0.7536</v>
          </cell>
          <cell r="K44" t="str">
            <v>0.8025</v>
          </cell>
          <cell r="L44" t="str">
            <v>0.7916</v>
          </cell>
          <cell r="M44" t="str">
            <v>0.79</v>
          </cell>
          <cell r="N44" t="str">
            <v>0.7791</v>
          </cell>
        </row>
        <row r="45">
          <cell r="A45" t="str">
            <v>313001012876</v>
          </cell>
          <cell r="B45" t="str">
            <v>CORPORACION EDUCATIVA INSTITUTO GUADALUPE  - Sede Única</v>
          </cell>
          <cell r="C45" t="str">
            <v>Establecimiento</v>
          </cell>
          <cell r="D45" t="str">
            <v>CARTAGENA DE INDIAS (BOLIVAR)</v>
          </cell>
          <cell r="E45" t="str">
            <v>NO OFICIAL</v>
          </cell>
          <cell r="F45" t="str">
            <v>A+</v>
          </cell>
          <cell r="G45" t="str">
            <v>84</v>
          </cell>
          <cell r="H45" t="str">
            <v>84</v>
          </cell>
          <cell r="I45" t="str">
            <v>0.7742</v>
          </cell>
          <cell r="J45" t="str">
            <v>0.7569</v>
          </cell>
          <cell r="K45" t="str">
            <v>0.7416</v>
          </cell>
          <cell r="L45" t="str">
            <v>0.8025</v>
          </cell>
          <cell r="M45" t="str">
            <v>0.8223</v>
          </cell>
          <cell r="N45" t="str">
            <v>0.7729</v>
          </cell>
        </row>
        <row r="46">
          <cell r="A46" t="str">
            <v>313001013279</v>
          </cell>
          <cell r="B46" t="str">
            <v>INSTITUTO SIGMUND FREUD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147</v>
          </cell>
          <cell r="H46" t="str">
            <v>146</v>
          </cell>
          <cell r="I46" t="str">
            <v>0.7688</v>
          </cell>
          <cell r="J46" t="str">
            <v>0.7562</v>
          </cell>
          <cell r="K46" t="str">
            <v>0.7544</v>
          </cell>
          <cell r="L46" t="str">
            <v>0.7922</v>
          </cell>
          <cell r="M46" t="str">
            <v>0.7885</v>
          </cell>
          <cell r="N46" t="str">
            <v>0.7695</v>
          </cell>
        </row>
        <row r="47">
          <cell r="A47" t="str">
            <v>113001002057</v>
          </cell>
          <cell r="B47" t="str">
            <v>INSTITUCION EDUCATIVA SOLEDAD ROMAN DE NU?EZ - Sede Única</v>
          </cell>
          <cell r="C47" t="str">
            <v>Establecimiento</v>
          </cell>
          <cell r="D47" t="str">
            <v>CARTAGENA DE INDIAS (BOLIVAR)</v>
          </cell>
          <cell r="E47" t="str">
            <v>OFICIAL</v>
          </cell>
          <cell r="F47" t="str">
            <v>A</v>
          </cell>
          <cell r="G47" t="str">
            <v>362</v>
          </cell>
          <cell r="H47" t="str">
            <v>360</v>
          </cell>
          <cell r="I47" t="str">
            <v>0.7757</v>
          </cell>
          <cell r="J47" t="str">
            <v>0.7715</v>
          </cell>
          <cell r="K47" t="str">
            <v>0.7342</v>
          </cell>
          <cell r="L47" t="str">
            <v>0.7895</v>
          </cell>
          <cell r="M47" t="str">
            <v>0.7464</v>
          </cell>
          <cell r="N47" t="str">
            <v>0.7661</v>
          </cell>
        </row>
        <row r="48">
          <cell r="A48" t="str">
            <v>313001000568</v>
          </cell>
          <cell r="B48" t="str">
            <v>ESCUELAS PROFESIONALES SALESIANAS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332</v>
          </cell>
          <cell r="H48" t="str">
            <v>331</v>
          </cell>
          <cell r="I48" t="str">
            <v>0.7714</v>
          </cell>
          <cell r="J48" t="str">
            <v>0.7511</v>
          </cell>
          <cell r="K48" t="str">
            <v>0.7508</v>
          </cell>
          <cell r="L48" t="str">
            <v>0.7911</v>
          </cell>
          <cell r="M48" t="str">
            <v>0.7529</v>
          </cell>
          <cell r="N48" t="str">
            <v>0.7651</v>
          </cell>
        </row>
        <row r="49">
          <cell r="A49" t="str">
            <v>413001008024</v>
          </cell>
          <cell r="B49" t="str">
            <v>INST. EDUC. EL PARAISO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72</v>
          </cell>
          <cell r="H49" t="str">
            <v>71</v>
          </cell>
          <cell r="I49" t="str">
            <v>0.7848</v>
          </cell>
          <cell r="J49" t="str">
            <v>0.7402</v>
          </cell>
          <cell r="K49" t="str">
            <v>0.7278</v>
          </cell>
          <cell r="L49" t="str">
            <v>0.7872</v>
          </cell>
          <cell r="M49" t="str">
            <v>0.7873</v>
          </cell>
          <cell r="N49" t="str">
            <v>0.7621</v>
          </cell>
        </row>
        <row r="50">
          <cell r="A50" t="str">
            <v>313001005136</v>
          </cell>
          <cell r="B50" t="str">
            <v>COLEGIO CANADIENSE DE CARTAGENA - Sede Única</v>
          </cell>
          <cell r="C50" t="str">
            <v>Establecimiento</v>
          </cell>
          <cell r="D50" t="str">
            <v>CARTAGENA DE INDIAS (BOLIVAR)</v>
          </cell>
          <cell r="E50" t="str">
            <v>NO OFICIAL</v>
          </cell>
          <cell r="F50" t="str">
            <v>A</v>
          </cell>
          <cell r="G50" t="str">
            <v>22</v>
          </cell>
          <cell r="H50" t="str">
            <v>22</v>
          </cell>
          <cell r="I50" t="str">
            <v>0.7612</v>
          </cell>
          <cell r="J50" t="str">
            <v>0.7428</v>
          </cell>
          <cell r="K50" t="str">
            <v>0.7118</v>
          </cell>
          <cell r="L50" t="str">
            <v>0.7928</v>
          </cell>
          <cell r="M50" t="str">
            <v>0.8515</v>
          </cell>
          <cell r="N50" t="str">
            <v>0.7598</v>
          </cell>
        </row>
        <row r="51">
          <cell r="A51" t="str">
            <v>313001029337</v>
          </cell>
          <cell r="B51" t="str">
            <v>COLEGIO GORETTI - Sede Única</v>
          </cell>
          <cell r="C51" t="str">
            <v>Establecimiento</v>
          </cell>
          <cell r="D51" t="str">
            <v>CARTAGENA DE INDIAS (BOLIVAR)</v>
          </cell>
          <cell r="E51" t="str">
            <v>NO OFICIAL</v>
          </cell>
          <cell r="F51" t="str">
            <v>A</v>
          </cell>
          <cell r="G51" t="str">
            <v>83</v>
          </cell>
          <cell r="H51" t="str">
            <v>83</v>
          </cell>
          <cell r="I51" t="str">
            <v>0.7522</v>
          </cell>
          <cell r="J51" t="str">
            <v>0.7601</v>
          </cell>
          <cell r="K51" t="str">
            <v>0.7244</v>
          </cell>
          <cell r="L51" t="str">
            <v>0.788</v>
          </cell>
          <cell r="M51" t="str">
            <v>0.8022</v>
          </cell>
          <cell r="N51" t="str">
            <v>0.7597</v>
          </cell>
        </row>
        <row r="52">
          <cell r="A52" t="str">
            <v>113001001719</v>
          </cell>
          <cell r="B52" t="str">
            <v>INSTITUCION EDUCATIVA PROMOCION SOCIAL DE C/GENA.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A</v>
          </cell>
          <cell r="G52" t="str">
            <v>493</v>
          </cell>
          <cell r="H52" t="str">
            <v>488</v>
          </cell>
          <cell r="I52" t="str">
            <v>0.7683</v>
          </cell>
          <cell r="J52" t="str">
            <v>0.7439</v>
          </cell>
          <cell r="K52" t="str">
            <v>0.7328</v>
          </cell>
          <cell r="L52" t="str">
            <v>0.7842</v>
          </cell>
          <cell r="M52" t="str">
            <v>0.7452</v>
          </cell>
          <cell r="N52" t="str">
            <v>0.7564</v>
          </cell>
        </row>
        <row r="53">
          <cell r="A53" t="str">
            <v>313001002251</v>
          </cell>
          <cell r="B53" t="str">
            <v>COLEGIO NUESTRA SEÑORA DE FATIMA DE LA POLICIA NACIONAL - Sede Única</v>
          </cell>
          <cell r="C53" t="str">
            <v>Establecimiento</v>
          </cell>
          <cell r="D53" t="str">
            <v>CARTAGENA DE INDIAS (BOLIVAR)</v>
          </cell>
          <cell r="E53" t="str">
            <v>OFICIAL</v>
          </cell>
          <cell r="F53" t="str">
            <v>A</v>
          </cell>
          <cell r="G53" t="str">
            <v>123</v>
          </cell>
          <cell r="H53" t="str">
            <v>122</v>
          </cell>
          <cell r="I53" t="str">
            <v>0.7312</v>
          </cell>
          <cell r="J53" t="str">
            <v>0.7362</v>
          </cell>
          <cell r="K53" t="str">
            <v>0.7486</v>
          </cell>
          <cell r="L53" t="str">
            <v>0.793</v>
          </cell>
          <cell r="M53" t="str">
            <v>0.7766</v>
          </cell>
          <cell r="N53" t="str">
            <v>0.7541</v>
          </cell>
        </row>
        <row r="54">
          <cell r="A54" t="str">
            <v>313001001076</v>
          </cell>
          <cell r="B54" t="str">
            <v>COL. NTRA. SE?ORA DE LA CANDELARIA - Sede Única</v>
          </cell>
          <cell r="C54" t="str">
            <v>Establecimiento</v>
          </cell>
          <cell r="D54" t="str">
            <v>CARTAGENA DE INDIAS (BOLIVAR)</v>
          </cell>
          <cell r="E54" t="str">
            <v>NO OFICIAL</v>
          </cell>
          <cell r="F54" t="str">
            <v>A</v>
          </cell>
          <cell r="G54" t="str">
            <v>185</v>
          </cell>
          <cell r="H54" t="str">
            <v>185</v>
          </cell>
          <cell r="I54" t="str">
            <v>0.7057</v>
          </cell>
          <cell r="J54" t="str">
            <v>0.7433</v>
          </cell>
          <cell r="K54" t="str">
            <v>0.7419</v>
          </cell>
          <cell r="L54" t="str">
            <v>0.7976</v>
          </cell>
          <cell r="M54" t="str">
            <v>0.7883</v>
          </cell>
          <cell r="N54" t="str">
            <v>0.7503</v>
          </cell>
        </row>
        <row r="55">
          <cell r="A55" t="str">
            <v>113001008268</v>
          </cell>
          <cell r="B55" t="str">
            <v>INSTITUCION EDUCATIVA MARIA CANO - Sede Única</v>
          </cell>
          <cell r="C55" t="str">
            <v>Establecimiento</v>
          </cell>
          <cell r="D55" t="str">
            <v>CARTAGENA DE INDIAS (BOLIVAR)</v>
          </cell>
          <cell r="E55" t="str">
            <v>OFICIAL</v>
          </cell>
          <cell r="F55" t="str">
            <v>A</v>
          </cell>
          <cell r="G55" t="str">
            <v>75</v>
          </cell>
          <cell r="H55" t="str">
            <v>75</v>
          </cell>
          <cell r="I55" t="str">
            <v>0.7558</v>
          </cell>
          <cell r="J55" t="str">
            <v>0.7378</v>
          </cell>
          <cell r="K55" t="str">
            <v>0.7359</v>
          </cell>
          <cell r="L55" t="str">
            <v>0.7739</v>
          </cell>
          <cell r="M55" t="str">
            <v>0.7349</v>
          </cell>
          <cell r="N55" t="str">
            <v>0.7496</v>
          </cell>
        </row>
        <row r="56">
          <cell r="A56" t="str">
            <v>113001003061</v>
          </cell>
          <cell r="B56" t="str">
            <v>INSTITUCION EDUCATIVA HERMANO ANTONIO RAMOS DE LA SALLE - Sede Única</v>
          </cell>
          <cell r="C56" t="str">
            <v>Establecimiento</v>
          </cell>
          <cell r="D56" t="str">
            <v>CARTAGENA DE INDIAS (BOLIVAR)</v>
          </cell>
          <cell r="E56" t="str">
            <v>OFICIAL</v>
          </cell>
          <cell r="F56" t="str">
            <v>A</v>
          </cell>
          <cell r="G56" t="str">
            <v>213</v>
          </cell>
          <cell r="H56" t="str">
            <v>213</v>
          </cell>
          <cell r="I56" t="str">
            <v>0.7708</v>
          </cell>
          <cell r="J56" t="str">
            <v>0.7248</v>
          </cell>
          <cell r="K56" t="str">
            <v>0.6996</v>
          </cell>
          <cell r="L56" t="str">
            <v>0.7779</v>
          </cell>
          <cell r="M56" t="str">
            <v>0.7597</v>
          </cell>
          <cell r="N56" t="str">
            <v>0.7445</v>
          </cell>
        </row>
        <row r="57">
          <cell r="A57" t="str">
            <v>313001029680</v>
          </cell>
          <cell r="B57" t="str">
            <v>CENTRO EDUCATIVO INTEGRAL MODERNO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A</v>
          </cell>
          <cell r="G57" t="str">
            <v>72</v>
          </cell>
          <cell r="H57" t="str">
            <v>72</v>
          </cell>
          <cell r="I57" t="str">
            <v>0.7464</v>
          </cell>
          <cell r="J57" t="str">
            <v>0.7379</v>
          </cell>
          <cell r="K57" t="str">
            <v>0.71</v>
          </cell>
          <cell r="L57" t="str">
            <v>0.7779</v>
          </cell>
          <cell r="M57" t="str">
            <v>0.7448</v>
          </cell>
          <cell r="N57" t="str">
            <v>0.7432</v>
          </cell>
        </row>
        <row r="58">
          <cell r="A58" t="str">
            <v>413001007648</v>
          </cell>
          <cell r="B58" t="str">
            <v>COL. CAMINO DEL CORAL DE C/GENA.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A</v>
          </cell>
          <cell r="G58" t="str">
            <v>140</v>
          </cell>
          <cell r="H58" t="str">
            <v>139</v>
          </cell>
          <cell r="I58" t="str">
            <v>0.7222</v>
          </cell>
          <cell r="J58" t="str">
            <v>0.7266</v>
          </cell>
          <cell r="K58" t="str">
            <v>0.7253</v>
          </cell>
          <cell r="L58" t="str">
            <v>0.7835</v>
          </cell>
          <cell r="M58" t="str">
            <v>0.7648</v>
          </cell>
          <cell r="N58" t="str">
            <v>0.7414</v>
          </cell>
        </row>
        <row r="59">
          <cell r="A59" t="str">
            <v>313001006337</v>
          </cell>
          <cell r="B59" t="str">
            <v>INST. EL LABRADOR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A</v>
          </cell>
          <cell r="G59" t="str">
            <v>174</v>
          </cell>
          <cell r="H59" t="str">
            <v>174</v>
          </cell>
          <cell r="I59" t="str">
            <v>0.7394</v>
          </cell>
          <cell r="J59" t="str">
            <v>0.7513</v>
          </cell>
          <cell r="K59" t="str">
            <v>0.6844</v>
          </cell>
          <cell r="L59" t="str">
            <v>0.7622</v>
          </cell>
          <cell r="M59" t="str">
            <v>0.7725</v>
          </cell>
          <cell r="N59" t="str">
            <v>0.7373</v>
          </cell>
        </row>
        <row r="60">
          <cell r="A60" t="str">
            <v>313001800599</v>
          </cell>
          <cell r="B60" t="str">
            <v>INSTITUTO CRISTOCENTRICO DEL CARIBE - Sede Única</v>
          </cell>
          <cell r="C60" t="str">
            <v>Establecimiento</v>
          </cell>
          <cell r="D60" t="str">
            <v>CARTAGENA DE INDIAS (BOLIVAR)</v>
          </cell>
          <cell r="E60" t="str">
            <v>NO OFICIAL</v>
          </cell>
          <cell r="F60" t="str">
            <v>A</v>
          </cell>
          <cell r="G60" t="str">
            <v>40</v>
          </cell>
          <cell r="H60" t="str">
            <v>40</v>
          </cell>
          <cell r="I60" t="str">
            <v>0.7299</v>
          </cell>
          <cell r="J60" t="str">
            <v>0.7198</v>
          </cell>
          <cell r="K60" t="str">
            <v>0.7221</v>
          </cell>
          <cell r="L60" t="str">
            <v>0.7749</v>
          </cell>
          <cell r="M60" t="str">
            <v>0.7367</v>
          </cell>
          <cell r="N60" t="str">
            <v>0.7366</v>
          </cell>
        </row>
        <row r="61">
          <cell r="A61" t="str">
            <v>113001002979</v>
          </cell>
          <cell r="B61" t="str">
            <v>INSTITUCION EDUCATIVA LA MILAGROSA - Sede Única</v>
          </cell>
          <cell r="C61" t="str">
            <v>Establecimiento</v>
          </cell>
          <cell r="D61" t="str">
            <v>CARTAGENA DE INDIAS (BOLIVAR)</v>
          </cell>
          <cell r="E61" t="str">
            <v>OFICIAL</v>
          </cell>
          <cell r="F61" t="str">
            <v>A</v>
          </cell>
          <cell r="G61" t="str">
            <v>102</v>
          </cell>
          <cell r="H61" t="str">
            <v>102</v>
          </cell>
          <cell r="I61" t="str">
            <v>0.739</v>
          </cell>
          <cell r="J61" t="str">
            <v>0.7222</v>
          </cell>
          <cell r="K61" t="str">
            <v>0.7175</v>
          </cell>
          <cell r="L61" t="str">
            <v>0.7533</v>
          </cell>
          <cell r="M61" t="str">
            <v>0.7104</v>
          </cell>
          <cell r="N61" t="str">
            <v>0.7313</v>
          </cell>
        </row>
        <row r="62">
          <cell r="A62" t="str">
            <v>313001002714</v>
          </cell>
          <cell r="B62" t="str">
            <v>INSTITUCION EDUCATIVA MARIA AUXILIADORA - Sede Única</v>
          </cell>
          <cell r="C62" t="str">
            <v>Establecimiento</v>
          </cell>
          <cell r="D62" t="str">
            <v>CARTAGENA DE INDIAS (BOLIVAR)</v>
          </cell>
          <cell r="E62" t="str">
            <v>OFICIAL</v>
          </cell>
          <cell r="F62" t="str">
            <v>A</v>
          </cell>
          <cell r="G62" t="str">
            <v>128</v>
          </cell>
          <cell r="H62" t="str">
            <v>126</v>
          </cell>
          <cell r="I62" t="str">
            <v>0.7228</v>
          </cell>
          <cell r="J62" t="str">
            <v>0.7146</v>
          </cell>
          <cell r="K62" t="str">
            <v>0.7158</v>
          </cell>
          <cell r="L62" t="str">
            <v>0.764</v>
          </cell>
          <cell r="M62" t="str">
            <v>0.7387</v>
          </cell>
          <cell r="N62" t="str">
            <v>0.73</v>
          </cell>
        </row>
        <row r="63">
          <cell r="A63" t="str">
            <v>313001002307</v>
          </cell>
          <cell r="B63" t="str">
            <v>COL. ADVENTISTA DE C/GENA.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A</v>
          </cell>
          <cell r="G63" t="str">
            <v>102</v>
          </cell>
          <cell r="H63" t="str">
            <v>102</v>
          </cell>
          <cell r="I63" t="str">
            <v>0.7164</v>
          </cell>
          <cell r="J63" t="str">
            <v>0.7058</v>
          </cell>
          <cell r="K63" t="str">
            <v>0.6886</v>
          </cell>
          <cell r="L63" t="str">
            <v>0.7821</v>
          </cell>
          <cell r="M63" t="str">
            <v>0.7404</v>
          </cell>
          <cell r="N63" t="str">
            <v>0.7245</v>
          </cell>
        </row>
        <row r="64">
          <cell r="A64" t="str">
            <v>313001006639</v>
          </cell>
          <cell r="B64" t="str">
            <v>INST. SOLEDAD VIVES DE JOLI (ANTES J. I LOS CAPULLITOS)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A</v>
          </cell>
          <cell r="G64" t="str">
            <v>137</v>
          </cell>
          <cell r="H64" t="str">
            <v>137</v>
          </cell>
          <cell r="I64" t="str">
            <v>0.7255</v>
          </cell>
          <cell r="J64" t="str">
            <v>0.7143</v>
          </cell>
          <cell r="K64" t="str">
            <v>0.6825</v>
          </cell>
          <cell r="L64" t="str">
            <v>0.7647</v>
          </cell>
          <cell r="M64" t="str">
            <v>0.7347</v>
          </cell>
          <cell r="N64" t="str">
            <v>0.7227</v>
          </cell>
        </row>
        <row r="65">
          <cell r="A65" t="str">
            <v>113001006800</v>
          </cell>
          <cell r="B65" t="str">
            <v>INSTITUCION EDUCATIVA 20 DE JULIO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A</v>
          </cell>
          <cell r="G65" t="str">
            <v>168</v>
          </cell>
          <cell r="H65" t="str">
            <v>167</v>
          </cell>
          <cell r="I65" t="str">
            <v>0.743</v>
          </cell>
          <cell r="J65" t="str">
            <v>0.7201</v>
          </cell>
          <cell r="K65" t="str">
            <v>0.6751</v>
          </cell>
          <cell r="L65" t="str">
            <v>0.7531</v>
          </cell>
          <cell r="M65" t="str">
            <v>0.7132</v>
          </cell>
          <cell r="N65" t="str">
            <v>0.7221</v>
          </cell>
        </row>
        <row r="66">
          <cell r="A66" t="str">
            <v>313001007040</v>
          </cell>
          <cell r="B66" t="str">
            <v>COL. MARIA MONTESORRI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49</v>
          </cell>
          <cell r="H66" t="str">
            <v>48</v>
          </cell>
          <cell r="I66" t="str">
            <v>0.7262</v>
          </cell>
          <cell r="J66" t="str">
            <v>0.7004</v>
          </cell>
          <cell r="K66" t="str">
            <v>0.6858</v>
          </cell>
          <cell r="L66" t="str">
            <v>0.7483</v>
          </cell>
          <cell r="M66" t="str">
            <v>0.749</v>
          </cell>
          <cell r="N66" t="str">
            <v>0.7178</v>
          </cell>
        </row>
        <row r="67">
          <cell r="A67" t="str">
            <v>113001003771</v>
          </cell>
          <cell r="B67" t="str">
            <v>INSTITUCION EDUCATIVA LAS GAVIOTAS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402</v>
          </cell>
          <cell r="H67" t="str">
            <v>401</v>
          </cell>
          <cell r="I67" t="str">
            <v>0.738</v>
          </cell>
          <cell r="J67" t="str">
            <v>0.718</v>
          </cell>
          <cell r="K67" t="str">
            <v>0.6742</v>
          </cell>
          <cell r="L67" t="str">
            <v>0.739</v>
          </cell>
          <cell r="M67" t="str">
            <v>0.7077</v>
          </cell>
          <cell r="N67" t="str">
            <v>0.7166</v>
          </cell>
        </row>
        <row r="68">
          <cell r="A68" t="str">
            <v>113001001336</v>
          </cell>
          <cell r="B68" t="str">
            <v>INSTITUCION EDUCATIVA JOHN F KENNEDY - Sede Única</v>
          </cell>
          <cell r="C68" t="str">
            <v>Establecimiento</v>
          </cell>
          <cell r="D68" t="str">
            <v>CARTAGENA DE INDIAS (BOLIVAR)</v>
          </cell>
          <cell r="E68" t="str">
            <v>OFICIAL</v>
          </cell>
          <cell r="F68" t="str">
            <v>B</v>
          </cell>
          <cell r="G68" t="str">
            <v>325</v>
          </cell>
          <cell r="H68" t="str">
            <v>324</v>
          </cell>
          <cell r="I68" t="str">
            <v>0.7357</v>
          </cell>
          <cell r="J68" t="str">
            <v>0.7071</v>
          </cell>
          <cell r="K68" t="str">
            <v>0.6821</v>
          </cell>
          <cell r="L68" t="str">
            <v>0.7504</v>
          </cell>
          <cell r="M68" t="str">
            <v>0.6844</v>
          </cell>
          <cell r="N68" t="str">
            <v>0.7162</v>
          </cell>
        </row>
        <row r="69">
          <cell r="A69" t="str">
            <v>313001003842</v>
          </cell>
          <cell r="B69" t="str">
            <v>COL. GONZALO JIMENEZ DE QUEZADA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77</v>
          </cell>
          <cell r="H69" t="str">
            <v>76</v>
          </cell>
          <cell r="I69" t="str">
            <v>0.6938</v>
          </cell>
          <cell r="J69" t="str">
            <v>0.7092</v>
          </cell>
          <cell r="K69" t="str">
            <v>0.6957</v>
          </cell>
          <cell r="L69" t="str">
            <v>0.7544</v>
          </cell>
          <cell r="M69" t="str">
            <v>0.7206</v>
          </cell>
          <cell r="N69" t="str">
            <v>0.7139</v>
          </cell>
        </row>
        <row r="70">
          <cell r="A70" t="str">
            <v>313001013635</v>
          </cell>
          <cell r="B70" t="str">
            <v>CENTRO EDUCATIVO INTEGRAL COLOMBIA CEICOL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16</v>
          </cell>
          <cell r="H70" t="str">
            <v>16</v>
          </cell>
          <cell r="I70" t="str">
            <v>0.7213</v>
          </cell>
          <cell r="J70" t="str">
            <v>0.6902</v>
          </cell>
          <cell r="K70" t="str">
            <v>0.6758</v>
          </cell>
          <cell r="L70" t="str">
            <v>0.7651</v>
          </cell>
          <cell r="M70" t="str">
            <v>0.7222</v>
          </cell>
          <cell r="N70" t="str">
            <v>0.7138</v>
          </cell>
        </row>
        <row r="71">
          <cell r="A71" t="str">
            <v>313001006701</v>
          </cell>
          <cell r="B71" t="str">
            <v>COL. MILITAR ALMIRANTE COLON - Sede Única</v>
          </cell>
          <cell r="C71" t="str">
            <v>Establecimiento</v>
          </cell>
          <cell r="D71" t="str">
            <v>CARTAGENA DE INDIAS (BOLIVAR)</v>
          </cell>
          <cell r="E71" t="str">
            <v>NO OFICIAL</v>
          </cell>
          <cell r="F71" t="str">
            <v>B</v>
          </cell>
          <cell r="G71" t="str">
            <v>1920</v>
          </cell>
          <cell r="H71" t="str">
            <v>1902</v>
          </cell>
          <cell r="I71" t="str">
            <v>0.7155</v>
          </cell>
          <cell r="J71" t="str">
            <v>0.699</v>
          </cell>
          <cell r="K71" t="str">
            <v>0.6869</v>
          </cell>
          <cell r="L71" t="str">
            <v>0.7494</v>
          </cell>
          <cell r="M71" t="str">
            <v>0.7165</v>
          </cell>
          <cell r="N71" t="str">
            <v>0.713</v>
          </cell>
        </row>
        <row r="72">
          <cell r="A72" t="str">
            <v>313001001181</v>
          </cell>
          <cell r="B72" t="str">
            <v>COLEGIO NUESTRA SEÑORA DE LA CONSOLATA - Sede Única</v>
          </cell>
          <cell r="C72" t="str">
            <v>Establecimiento</v>
          </cell>
          <cell r="D72" t="str">
            <v>CARTAGENA DE INDIAS (BOLIVAR)</v>
          </cell>
          <cell r="E72" t="str">
            <v>OFICIAL</v>
          </cell>
          <cell r="F72" t="str">
            <v>B</v>
          </cell>
          <cell r="G72" t="str">
            <v>517</v>
          </cell>
          <cell r="H72" t="str">
            <v>516</v>
          </cell>
          <cell r="I72" t="str">
            <v>0.7089</v>
          </cell>
          <cell r="J72" t="str">
            <v>0.696</v>
          </cell>
          <cell r="K72" t="str">
            <v>0.6754</v>
          </cell>
          <cell r="L72" t="str">
            <v>0.7446</v>
          </cell>
          <cell r="M72" t="str">
            <v>0.7219</v>
          </cell>
          <cell r="N72" t="str">
            <v>0.7074</v>
          </cell>
        </row>
        <row r="73">
          <cell r="A73" t="str">
            <v>113001000721</v>
          </cell>
          <cell r="B73" t="str">
            <v>INSTITUCION EDUCATIVA LUIS CARLOS LOPEZ - Sede Única</v>
          </cell>
          <cell r="C73" t="str">
            <v>Establecimiento</v>
          </cell>
          <cell r="D73" t="str">
            <v>CARTAGENA DE INDIAS (BOLIVAR)</v>
          </cell>
          <cell r="E73" t="str">
            <v>OFICIAL</v>
          </cell>
          <cell r="F73" t="str">
            <v>B</v>
          </cell>
          <cell r="G73" t="str">
            <v>314</v>
          </cell>
          <cell r="H73" t="str">
            <v>310</v>
          </cell>
          <cell r="I73" t="str">
            <v>0.7161</v>
          </cell>
          <cell r="J73" t="str">
            <v>0.6899</v>
          </cell>
          <cell r="K73" t="str">
            <v>0.6646</v>
          </cell>
          <cell r="L73" t="str">
            <v>0.7466</v>
          </cell>
          <cell r="M73" t="str">
            <v>0.7393</v>
          </cell>
          <cell r="N73" t="str">
            <v>0.707</v>
          </cell>
        </row>
        <row r="74">
          <cell r="A74" t="str">
            <v>113001003274</v>
          </cell>
          <cell r="B74" t="str">
            <v>INSTITUCION EDUCATIVA JOSE MANUEL RODRIGUEZ TORICES - Sede Única</v>
          </cell>
          <cell r="C74" t="str">
            <v>Establecimiento</v>
          </cell>
          <cell r="D74" t="str">
            <v>CARTAGENA DE INDIAS (BOLIVAR)</v>
          </cell>
          <cell r="E74" t="str">
            <v>OFICIAL</v>
          </cell>
          <cell r="F74" t="str">
            <v>B</v>
          </cell>
          <cell r="G74" t="str">
            <v>860</v>
          </cell>
          <cell r="H74" t="str">
            <v>849</v>
          </cell>
          <cell r="I74" t="str">
            <v>0.7428</v>
          </cell>
          <cell r="J74" t="str">
            <v>0.6859</v>
          </cell>
          <cell r="K74" t="str">
            <v>0.6585</v>
          </cell>
          <cell r="L74" t="str">
            <v>0.7385</v>
          </cell>
          <cell r="M74" t="str">
            <v>0.6975</v>
          </cell>
          <cell r="N74" t="str">
            <v>0.7057</v>
          </cell>
        </row>
        <row r="75">
          <cell r="A75" t="str">
            <v>313001800254</v>
          </cell>
          <cell r="B75" t="str">
            <v>GIMNASIO INTERNATIONAL SCHOOL CARTAGENA (HUELLITAS INTERNATIONAL SCHOOL)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19</v>
          </cell>
          <cell r="H75" t="str">
            <v>19</v>
          </cell>
          <cell r="I75" t="str">
            <v>0.6982</v>
          </cell>
          <cell r="J75" t="str">
            <v>0.6793</v>
          </cell>
          <cell r="K75" t="str">
            <v>0.6749</v>
          </cell>
          <cell r="L75" t="str">
            <v>0.7505</v>
          </cell>
          <cell r="M75" t="str">
            <v>0.7591</v>
          </cell>
          <cell r="N75" t="str">
            <v>0.7052</v>
          </cell>
        </row>
        <row r="76">
          <cell r="A76" t="str">
            <v>313001007619</v>
          </cell>
          <cell r="B76" t="str">
            <v>CORPORACION INST. EDUC. DEL SOCORRO - Sede Única</v>
          </cell>
          <cell r="C76" t="str">
            <v>Establecimiento</v>
          </cell>
          <cell r="D76" t="str">
            <v>CARTAGENA DE INDIAS (BOLIVAR)</v>
          </cell>
          <cell r="E76" t="str">
            <v>NO OFICIAL</v>
          </cell>
          <cell r="F76" t="str">
            <v>B</v>
          </cell>
          <cell r="G76" t="str">
            <v>119</v>
          </cell>
          <cell r="H76" t="str">
            <v>119</v>
          </cell>
          <cell r="I76" t="str">
            <v>0.7052</v>
          </cell>
          <cell r="J76" t="str">
            <v>0.687</v>
          </cell>
          <cell r="K76" t="str">
            <v>0.6646</v>
          </cell>
          <cell r="L76" t="str">
            <v>0.7512</v>
          </cell>
          <cell r="M76" t="str">
            <v>0.7225</v>
          </cell>
          <cell r="N76" t="str">
            <v>0.7036</v>
          </cell>
        </row>
        <row r="77">
          <cell r="A77" t="str">
            <v>313001012892</v>
          </cell>
          <cell r="B77" t="str">
            <v>INST. DOCENTE DEL CARIBE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280</v>
          </cell>
          <cell r="H77" t="str">
            <v>276</v>
          </cell>
          <cell r="I77" t="str">
            <v>0.7017</v>
          </cell>
          <cell r="J77" t="str">
            <v>0.684</v>
          </cell>
          <cell r="K77" t="str">
            <v>0.6777</v>
          </cell>
          <cell r="L77" t="str">
            <v>0.7343</v>
          </cell>
          <cell r="M77" t="str">
            <v>0.7339</v>
          </cell>
          <cell r="N77" t="str">
            <v>0.7021</v>
          </cell>
        </row>
        <row r="78">
          <cell r="A78" t="str">
            <v>313001003117</v>
          </cell>
          <cell r="B78" t="str">
            <v>CORPORACION INSTITUTO CIRY - Sede Única</v>
          </cell>
          <cell r="C78" t="str">
            <v>Establecimiento</v>
          </cell>
          <cell r="D78" t="str">
            <v>CARTAGENA DE INDIAS (BOLIVAR)</v>
          </cell>
          <cell r="E78" t="str">
            <v>NO OFICIAL</v>
          </cell>
          <cell r="F78" t="str">
            <v>B</v>
          </cell>
          <cell r="G78" t="str">
            <v>84</v>
          </cell>
          <cell r="H78" t="str">
            <v>83</v>
          </cell>
          <cell r="I78" t="str">
            <v>0.7011</v>
          </cell>
          <cell r="J78" t="str">
            <v>0.6813</v>
          </cell>
          <cell r="K78" t="str">
            <v>0.664</v>
          </cell>
          <cell r="L78" t="str">
            <v>0.7425</v>
          </cell>
          <cell r="M78" t="str">
            <v>0.7151</v>
          </cell>
          <cell r="N78" t="str">
            <v>0.6986</v>
          </cell>
        </row>
        <row r="79">
          <cell r="A79" t="str">
            <v>313001001211</v>
          </cell>
          <cell r="B79" t="str">
            <v>INST. CARTAGENA. DEL MAR - Sede Única</v>
          </cell>
          <cell r="C79" t="str">
            <v>Establecimiento</v>
          </cell>
          <cell r="D79" t="str">
            <v>CARTAGENA DE INDIAS (BOLIVAR)</v>
          </cell>
          <cell r="E79" t="str">
            <v>NO OFICIAL</v>
          </cell>
          <cell r="F79" t="str">
            <v>B</v>
          </cell>
          <cell r="G79" t="str">
            <v>151</v>
          </cell>
          <cell r="H79" t="str">
            <v>150</v>
          </cell>
          <cell r="I79" t="str">
            <v>0.6962</v>
          </cell>
          <cell r="J79" t="str">
            <v>0.6772</v>
          </cell>
          <cell r="K79" t="str">
            <v>0.6716</v>
          </cell>
          <cell r="L79" t="str">
            <v>0.7412</v>
          </cell>
          <cell r="M79" t="str">
            <v>0.7032</v>
          </cell>
          <cell r="N79" t="str">
            <v>0.697</v>
          </cell>
        </row>
        <row r="80">
          <cell r="A80" t="str">
            <v>113001012508</v>
          </cell>
          <cell r="B80" t="str">
            <v>ESCUELA NORMAL SUPERIOR DE CARTAGENA DE INDIAS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B</v>
          </cell>
          <cell r="G80" t="str">
            <v>384</v>
          </cell>
          <cell r="H80" t="str">
            <v>384</v>
          </cell>
          <cell r="I80" t="str">
            <v>0.6822</v>
          </cell>
          <cell r="J80" t="str">
            <v>0.6933</v>
          </cell>
          <cell r="K80" t="str">
            <v>0.6753</v>
          </cell>
          <cell r="L80" t="str">
            <v>0.7328</v>
          </cell>
          <cell r="M80" t="str">
            <v>0.696</v>
          </cell>
          <cell r="N80" t="str">
            <v>0.6959</v>
          </cell>
        </row>
        <row r="81">
          <cell r="A81" t="str">
            <v>313001007244</v>
          </cell>
          <cell r="B81" t="str">
            <v>INST. JUAN JACOBO ROUSSEAU NO.2 -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B</v>
          </cell>
          <cell r="G81" t="str">
            <v>61</v>
          </cell>
          <cell r="H81" t="str">
            <v>59</v>
          </cell>
          <cell r="I81" t="str">
            <v>0.687</v>
          </cell>
          <cell r="J81" t="str">
            <v>0.6888</v>
          </cell>
          <cell r="K81" t="str">
            <v>0.6574</v>
          </cell>
          <cell r="L81" t="str">
            <v>0.7383</v>
          </cell>
          <cell r="M81" t="str">
            <v>0.7208</v>
          </cell>
          <cell r="N81" t="str">
            <v>0.695</v>
          </cell>
        </row>
        <row r="82">
          <cell r="A82" t="str">
            <v>113001000348</v>
          </cell>
          <cell r="B82" t="str">
            <v>INSTITUCION EDUCATIVA AMBIENTALISTA DE CARTAGENA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393</v>
          </cell>
          <cell r="H82" t="str">
            <v>393</v>
          </cell>
          <cell r="I82" t="str">
            <v>0.6912</v>
          </cell>
          <cell r="J82" t="str">
            <v>0.6979</v>
          </cell>
          <cell r="K82" t="str">
            <v>0.6599</v>
          </cell>
          <cell r="L82" t="str">
            <v>0.7331</v>
          </cell>
          <cell r="M82" t="str">
            <v>0.6873</v>
          </cell>
          <cell r="N82" t="str">
            <v>0.6949</v>
          </cell>
        </row>
        <row r="83">
          <cell r="A83" t="str">
            <v>213001000245</v>
          </cell>
          <cell r="B83" t="str">
            <v>INSTITUCION EDUCATIVA TIERRA BAJA - Sede Única</v>
          </cell>
          <cell r="C83" t="str">
            <v>Establecimiento</v>
          </cell>
          <cell r="D83" t="str">
            <v>CARTAGENA DE INDIAS (BOLIVAR)</v>
          </cell>
          <cell r="E83" t="str">
            <v>OFICIAL</v>
          </cell>
          <cell r="F83" t="str">
            <v>B</v>
          </cell>
          <cell r="G83" t="str">
            <v>63</v>
          </cell>
          <cell r="H83" t="str">
            <v>62</v>
          </cell>
          <cell r="I83" t="str">
            <v>0.6817</v>
          </cell>
          <cell r="J83" t="str">
            <v>0.6815</v>
          </cell>
          <cell r="K83" t="str">
            <v>0.6653</v>
          </cell>
          <cell r="L83" t="str">
            <v>0.7292</v>
          </cell>
          <cell r="M83" t="str">
            <v>0.6997</v>
          </cell>
          <cell r="N83" t="str">
            <v>0.6902</v>
          </cell>
        </row>
        <row r="84">
          <cell r="A84" t="str">
            <v>313001028098</v>
          </cell>
          <cell r="B84" t="str">
            <v>INSTITUCION EDUCATIVA LOS ANGELES - Sede Única</v>
          </cell>
          <cell r="C84" t="str">
            <v>Establecimiento</v>
          </cell>
          <cell r="D84" t="str">
            <v>CARTAGENA DE INDIAS (BOLIVAR)</v>
          </cell>
          <cell r="E84" t="str">
            <v>NO OFICIAL</v>
          </cell>
          <cell r="F84" t="str">
            <v>B</v>
          </cell>
          <cell r="G84" t="str">
            <v>17</v>
          </cell>
          <cell r="H84" t="str">
            <v>16</v>
          </cell>
          <cell r="I84" t="str">
            <v>0.661</v>
          </cell>
          <cell r="J84" t="str">
            <v>0.6656</v>
          </cell>
          <cell r="K84" t="str">
            <v>0.6765</v>
          </cell>
          <cell r="L84" t="str">
            <v>0.7347</v>
          </cell>
          <cell r="M84" t="str">
            <v>0.7476</v>
          </cell>
          <cell r="N84" t="str">
            <v>0.6893</v>
          </cell>
        </row>
        <row r="85">
          <cell r="A85" t="str">
            <v>113001013814</v>
          </cell>
          <cell r="B85" t="str">
            <v>INSTITUCION EDUCATIVA BERTHA GEDEON DE BALADI - Sede Única</v>
          </cell>
          <cell r="C85" t="str">
            <v>Establecimiento</v>
          </cell>
          <cell r="D85" t="str">
            <v>CARTAGENA DE INDIAS (BOLIVAR)</v>
          </cell>
          <cell r="E85" t="str">
            <v>OFICIAL</v>
          </cell>
          <cell r="F85" t="str">
            <v>B</v>
          </cell>
          <cell r="G85" t="str">
            <v>352</v>
          </cell>
          <cell r="H85" t="str">
            <v>348</v>
          </cell>
          <cell r="I85" t="str">
            <v>0.7016</v>
          </cell>
          <cell r="J85" t="str">
            <v>0.6811</v>
          </cell>
          <cell r="K85" t="str">
            <v>0.6408</v>
          </cell>
          <cell r="L85" t="str">
            <v>0.728</v>
          </cell>
          <cell r="M85" t="str">
            <v>0.6884</v>
          </cell>
          <cell r="N85" t="str">
            <v>0.6879</v>
          </cell>
        </row>
        <row r="86">
          <cell r="A86" t="str">
            <v>113001012788</v>
          </cell>
          <cell r="B86" t="str">
            <v>INSTITUCION EDUCATIVA CIUDAD DE TUNJA - Sede Única</v>
          </cell>
          <cell r="C86" t="str">
            <v>Establecimiento</v>
          </cell>
          <cell r="D86" t="str">
            <v>CARTAGENA DE INDIAS (BOLIVAR)</v>
          </cell>
          <cell r="E86" t="str">
            <v>OFICIAL</v>
          </cell>
          <cell r="F86" t="str">
            <v>B</v>
          </cell>
          <cell r="G86" t="str">
            <v>124</v>
          </cell>
          <cell r="H86" t="str">
            <v>123</v>
          </cell>
          <cell r="I86" t="str">
            <v>0.6995</v>
          </cell>
          <cell r="J86" t="str">
            <v>0.6854</v>
          </cell>
          <cell r="K86" t="str">
            <v>0.6387</v>
          </cell>
          <cell r="L86" t="str">
            <v>0.7087</v>
          </cell>
          <cell r="M86" t="str">
            <v>0.6964</v>
          </cell>
          <cell r="N86" t="str">
            <v>0.6841</v>
          </cell>
        </row>
        <row r="87">
          <cell r="A87" t="str">
            <v>313001000142</v>
          </cell>
          <cell r="B87" t="str">
            <v>INST. MADRE TERESA DE CALCUTA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B</v>
          </cell>
          <cell r="G87" t="str">
            <v>50</v>
          </cell>
          <cell r="H87" t="str">
            <v>50</v>
          </cell>
          <cell r="I87" t="str">
            <v>0.6773</v>
          </cell>
          <cell r="J87" t="str">
            <v>0.6838</v>
          </cell>
          <cell r="K87" t="str">
            <v>0.6459</v>
          </cell>
          <cell r="L87" t="str">
            <v>0.7159</v>
          </cell>
          <cell r="M87" t="str">
            <v>0.7133</v>
          </cell>
          <cell r="N87" t="str">
            <v>0.6832</v>
          </cell>
        </row>
        <row r="88">
          <cell r="A88" t="str">
            <v>313001008526</v>
          </cell>
          <cell r="B88" t="str">
            <v>INST. SAN ISIDRO LABRADOR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B</v>
          </cell>
          <cell r="G88" t="str">
            <v>199</v>
          </cell>
          <cell r="H88" t="str">
            <v>198</v>
          </cell>
          <cell r="I88" t="str">
            <v>0.6762</v>
          </cell>
          <cell r="J88" t="str">
            <v>0.6781</v>
          </cell>
          <cell r="K88" t="str">
            <v>0.6559</v>
          </cell>
          <cell r="L88" t="str">
            <v>0.7181</v>
          </cell>
          <cell r="M88" t="str">
            <v>0.6893</v>
          </cell>
          <cell r="N88" t="str">
            <v>0.6826</v>
          </cell>
        </row>
        <row r="89">
          <cell r="A89" t="str">
            <v>313001029671</v>
          </cell>
          <cell r="B89" t="str">
            <v>INSTITUTO EDUCATIVO MUNDO HACIA EL FUTURO - Sede Única</v>
          </cell>
          <cell r="C89" t="str">
            <v>Establecimiento</v>
          </cell>
          <cell r="D89" t="str">
            <v>CARTAGENA DE INDIAS (BOLIVAR)</v>
          </cell>
          <cell r="E89" t="str">
            <v>NO OFICIAL</v>
          </cell>
          <cell r="F89" t="str">
            <v>B</v>
          </cell>
          <cell r="G89" t="str">
            <v>26</v>
          </cell>
          <cell r="H89" t="str">
            <v>26</v>
          </cell>
          <cell r="I89" t="str">
            <v>0.6738</v>
          </cell>
          <cell r="J89" t="str">
            <v>0.6615</v>
          </cell>
          <cell r="K89" t="str">
            <v>0.6608</v>
          </cell>
          <cell r="L89" t="str">
            <v>0.7116</v>
          </cell>
          <cell r="M89" t="str">
            <v>0.7477</v>
          </cell>
          <cell r="N89" t="str">
            <v>0.6824</v>
          </cell>
        </row>
        <row r="90">
          <cell r="A90" t="str">
            <v>113001002952</v>
          </cell>
          <cell r="B90" t="str">
            <v>INSTITUCION EDUCATIVA DE TERNERA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B</v>
          </cell>
          <cell r="G90" t="str">
            <v>234</v>
          </cell>
          <cell r="H90" t="str">
            <v>231</v>
          </cell>
          <cell r="I90" t="str">
            <v>0.6834</v>
          </cell>
          <cell r="J90" t="str">
            <v>0.6641</v>
          </cell>
          <cell r="K90" t="str">
            <v>0.6406</v>
          </cell>
          <cell r="L90" t="str">
            <v>0.7317</v>
          </cell>
          <cell r="M90" t="str">
            <v>0.6944</v>
          </cell>
          <cell r="N90" t="str">
            <v>0.6811</v>
          </cell>
        </row>
        <row r="91">
          <cell r="A91" t="str">
            <v>313001027351</v>
          </cell>
          <cell r="B91" t="str">
            <v>COL. SAN  RAFAEL  ARCANGEL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B</v>
          </cell>
          <cell r="G91" t="str">
            <v>72</v>
          </cell>
          <cell r="H91" t="str">
            <v>72</v>
          </cell>
          <cell r="I91" t="str">
            <v>0.676</v>
          </cell>
          <cell r="J91" t="str">
            <v>0.651</v>
          </cell>
          <cell r="K91" t="str">
            <v>0.6508</v>
          </cell>
          <cell r="L91" t="str">
            <v>0.7243</v>
          </cell>
          <cell r="M91" t="str">
            <v>0.7126</v>
          </cell>
          <cell r="N91" t="str">
            <v>0.6784</v>
          </cell>
        </row>
        <row r="92">
          <cell r="A92" t="str">
            <v>313001027199</v>
          </cell>
          <cell r="B92" t="str">
            <v>COL. SUE?OS Y OPORTUNIDADES JESUS MAESTRO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B</v>
          </cell>
          <cell r="G92" t="str">
            <v>308</v>
          </cell>
          <cell r="H92" t="str">
            <v>305</v>
          </cell>
          <cell r="I92" t="str">
            <v>0.7055</v>
          </cell>
          <cell r="J92" t="str">
            <v>0.6738</v>
          </cell>
          <cell r="K92" t="str">
            <v>0.6211</v>
          </cell>
          <cell r="L92" t="str">
            <v>0.7135</v>
          </cell>
          <cell r="M92" t="str">
            <v>0.6766</v>
          </cell>
          <cell r="N92" t="str">
            <v>0.6784</v>
          </cell>
        </row>
        <row r="93">
          <cell r="A93" t="str">
            <v>113001029893</v>
          </cell>
          <cell r="B93" t="str">
            <v>INSTITUCIÓN EDUCATIVA ROSEDAL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B</v>
          </cell>
          <cell r="G93" t="str">
            <v>325</v>
          </cell>
          <cell r="H93" t="str">
            <v>322</v>
          </cell>
          <cell r="I93" t="str">
            <v>0.6929</v>
          </cell>
          <cell r="J93" t="str">
            <v>0.6699</v>
          </cell>
          <cell r="K93" t="str">
            <v>0.6224</v>
          </cell>
          <cell r="L93" t="str">
            <v>0.7252</v>
          </cell>
          <cell r="M93" t="str">
            <v>0.684</v>
          </cell>
          <cell r="N93" t="str">
            <v>0.6781</v>
          </cell>
        </row>
        <row r="94">
          <cell r="A94" t="str">
            <v>313001006281</v>
          </cell>
          <cell r="B94" t="str">
            <v>CORP. COL. AMOR A BOLIVAR - Sede Única</v>
          </cell>
          <cell r="C94" t="str">
            <v>Establecimiento</v>
          </cell>
          <cell r="D94" t="str">
            <v>CARTAGENA DE INDIAS (BOLIVAR)</v>
          </cell>
          <cell r="E94" t="str">
            <v>NO OFICIAL</v>
          </cell>
          <cell r="F94" t="str">
            <v>B</v>
          </cell>
          <cell r="G94" t="str">
            <v>47</v>
          </cell>
          <cell r="H94" t="str">
            <v>47</v>
          </cell>
          <cell r="I94" t="str">
            <v>0.6735</v>
          </cell>
          <cell r="J94" t="str">
            <v>0.6774</v>
          </cell>
          <cell r="K94" t="str">
            <v>0.6216</v>
          </cell>
          <cell r="L94" t="str">
            <v>0.7198</v>
          </cell>
          <cell r="M94" t="str">
            <v>0.7204</v>
          </cell>
          <cell r="N94" t="str">
            <v>0.6767</v>
          </cell>
        </row>
        <row r="95">
          <cell r="A95" t="str">
            <v>313001028843</v>
          </cell>
          <cell r="B95" t="str">
            <v>COLEGIO JUAN PABLO II - Sede Única</v>
          </cell>
          <cell r="C95" t="str">
            <v>Establecimiento</v>
          </cell>
          <cell r="D95" t="str">
            <v>CARTAGENA DE INDIAS (BOLIVAR)</v>
          </cell>
          <cell r="E95" t="str">
            <v>NO OFICIAL</v>
          </cell>
          <cell r="F95" t="str">
            <v>B</v>
          </cell>
          <cell r="G95" t="str">
            <v>128</v>
          </cell>
          <cell r="H95" t="str">
            <v>128</v>
          </cell>
          <cell r="I95" t="str">
            <v>0.6831</v>
          </cell>
          <cell r="J95" t="str">
            <v>0.6475</v>
          </cell>
          <cell r="K95" t="str">
            <v>0.6332</v>
          </cell>
          <cell r="L95" t="str">
            <v>0.7246</v>
          </cell>
          <cell r="M95" t="str">
            <v>0.6982</v>
          </cell>
          <cell r="N95" t="str">
            <v>0.6741</v>
          </cell>
        </row>
        <row r="96">
          <cell r="A96" t="str">
            <v>113001000437</v>
          </cell>
          <cell r="B96" t="str">
            <v>INSTITUCION EDUCATIVA REPUBLICA DE ARGENTINA - Sede Única</v>
          </cell>
          <cell r="C96" t="str">
            <v>Establecimiento</v>
          </cell>
          <cell r="D96" t="str">
            <v>CARTAGENA DE INDIAS (BOLIVAR)</v>
          </cell>
          <cell r="E96" t="str">
            <v>OFICIAL</v>
          </cell>
          <cell r="F96" t="str">
            <v>B</v>
          </cell>
          <cell r="G96" t="str">
            <v>358</v>
          </cell>
          <cell r="H96" t="str">
            <v>353</v>
          </cell>
          <cell r="I96" t="str">
            <v>0.6759</v>
          </cell>
          <cell r="J96" t="str">
            <v>0.6589</v>
          </cell>
          <cell r="K96" t="str">
            <v>0.6413</v>
          </cell>
          <cell r="L96" t="str">
            <v>0.7169</v>
          </cell>
          <cell r="M96" t="str">
            <v>0.6822</v>
          </cell>
          <cell r="N96" t="str">
            <v>0.6739</v>
          </cell>
        </row>
        <row r="97">
          <cell r="A97" t="str">
            <v>113001001484</v>
          </cell>
          <cell r="B97" t="str">
            <v>INSTITUCION EDUCATIVA MERCEDES ABREGO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B</v>
          </cell>
          <cell r="G97" t="str">
            <v>558</v>
          </cell>
          <cell r="H97" t="str">
            <v>550</v>
          </cell>
          <cell r="I97" t="str">
            <v>0.6716</v>
          </cell>
          <cell r="J97" t="str">
            <v>0.6596</v>
          </cell>
          <cell r="K97" t="str">
            <v>0.6343</v>
          </cell>
          <cell r="L97" t="str">
            <v>0.72</v>
          </cell>
          <cell r="M97" t="str">
            <v>0.6878</v>
          </cell>
          <cell r="N97" t="str">
            <v>0.6726</v>
          </cell>
        </row>
        <row r="98">
          <cell r="A98" t="str">
            <v>113001005358</v>
          </cell>
          <cell r="B98" t="str">
            <v>INSTITUCION EDUCATIVA ALBERTO E. FERNANDEZ BAENA - Sede Única</v>
          </cell>
          <cell r="C98" t="str">
            <v>Establecimiento</v>
          </cell>
          <cell r="D98" t="str">
            <v>CARTAGENA DE INDIAS (BOLIVAR)</v>
          </cell>
          <cell r="E98" t="str">
            <v>OFICIAL</v>
          </cell>
          <cell r="F98" t="str">
            <v>C</v>
          </cell>
          <cell r="G98" t="str">
            <v>170</v>
          </cell>
          <cell r="H98" t="str">
            <v>162</v>
          </cell>
          <cell r="I98" t="str">
            <v>0.6814</v>
          </cell>
          <cell r="J98" t="str">
            <v>0.6496</v>
          </cell>
          <cell r="K98" t="str">
            <v>0.6273</v>
          </cell>
          <cell r="L98" t="str">
            <v>0.7079</v>
          </cell>
          <cell r="M98" t="str">
            <v>0.6799</v>
          </cell>
          <cell r="N98" t="str">
            <v>0.6676</v>
          </cell>
        </row>
        <row r="99">
          <cell r="A99" t="str">
            <v>313001008518</v>
          </cell>
          <cell r="B99" t="str">
            <v>CORP EDUCATIVA MADDOX - Sede Única</v>
          </cell>
          <cell r="C99" t="str">
            <v>Establecimiento</v>
          </cell>
          <cell r="D99" t="str">
            <v>CARTAGENA DE INDIAS (BOLIVAR)</v>
          </cell>
          <cell r="E99" t="str">
            <v>NO OFICIAL</v>
          </cell>
          <cell r="F99" t="str">
            <v>C</v>
          </cell>
          <cell r="G99" t="str">
            <v>242</v>
          </cell>
          <cell r="H99" t="str">
            <v>239</v>
          </cell>
          <cell r="I99" t="str">
            <v>0.6654</v>
          </cell>
          <cell r="J99" t="str">
            <v>0.652</v>
          </cell>
          <cell r="K99" t="str">
            <v>0.6289</v>
          </cell>
          <cell r="L99" t="str">
            <v>0.7188</v>
          </cell>
          <cell r="M99" t="str">
            <v>0.6676</v>
          </cell>
          <cell r="N99" t="str">
            <v>0.6664</v>
          </cell>
        </row>
        <row r="100">
          <cell r="A100" t="str">
            <v>113001009281</v>
          </cell>
          <cell r="B100" t="str">
            <v>INSTITUCION EDUCATIVA VILLA ESTRELLA - Sede Única</v>
          </cell>
          <cell r="C100" t="str">
            <v>Establecimiento</v>
          </cell>
          <cell r="D100" t="str">
            <v>CARTAGENA DE INDIAS (BOLIVAR)</v>
          </cell>
          <cell r="E100" t="str">
            <v>OFICIAL</v>
          </cell>
          <cell r="F100" t="str">
            <v>C</v>
          </cell>
          <cell r="G100" t="str">
            <v>225</v>
          </cell>
          <cell r="H100" t="str">
            <v>220</v>
          </cell>
          <cell r="I100" t="str">
            <v>0.6658</v>
          </cell>
          <cell r="J100" t="str">
            <v>0.6654</v>
          </cell>
          <cell r="K100" t="str">
            <v>0.6345</v>
          </cell>
          <cell r="L100" t="str">
            <v>0.6891</v>
          </cell>
          <cell r="M100" t="str">
            <v>0.648</v>
          </cell>
          <cell r="N100" t="str">
            <v>0.6625</v>
          </cell>
        </row>
        <row r="101">
          <cell r="A101" t="str">
            <v>113001000771</v>
          </cell>
          <cell r="B101" t="str">
            <v>INSTITUCION EDUCATIVA CAMILO TORRES DEL POZON - Sede Única</v>
          </cell>
          <cell r="C101" t="str">
            <v>Establecimiento</v>
          </cell>
          <cell r="D101" t="str">
            <v>CARTAGENA DE INDIAS (BOLIVAR)</v>
          </cell>
          <cell r="E101" t="str">
            <v>OFICIAL</v>
          </cell>
          <cell r="F101" t="str">
            <v>C</v>
          </cell>
          <cell r="G101" t="str">
            <v>430</v>
          </cell>
          <cell r="H101" t="str">
            <v>429</v>
          </cell>
          <cell r="I101" t="str">
            <v>0.6714</v>
          </cell>
          <cell r="J101" t="str">
            <v>0.653</v>
          </cell>
          <cell r="K101" t="str">
            <v>0.6131</v>
          </cell>
          <cell r="L101" t="str">
            <v>0.7062</v>
          </cell>
          <cell r="M101" t="str">
            <v>0.6741</v>
          </cell>
          <cell r="N101" t="str">
            <v>0.6619</v>
          </cell>
        </row>
        <row r="102">
          <cell r="A102" t="str">
            <v>113001028927</v>
          </cell>
          <cell r="B102" t="str">
            <v>INSTITUCION EDUCATIVA CIUDADELA 2000 - Sede Única</v>
          </cell>
          <cell r="C102" t="str">
            <v>Establecimiento</v>
          </cell>
          <cell r="D102" t="str">
            <v>CARTAGENA DE INDIAS (BOLIVAR)</v>
          </cell>
          <cell r="E102" t="str">
            <v>OFICIAL</v>
          </cell>
          <cell r="F102" t="str">
            <v>C</v>
          </cell>
          <cell r="G102" t="str">
            <v>396</v>
          </cell>
          <cell r="H102" t="str">
            <v>395</v>
          </cell>
          <cell r="I102" t="str">
            <v>0.6632</v>
          </cell>
          <cell r="J102" t="str">
            <v>0.6561</v>
          </cell>
          <cell r="K102" t="str">
            <v>0.6214</v>
          </cell>
          <cell r="L102" t="str">
            <v>0.7055</v>
          </cell>
          <cell r="M102" t="str">
            <v>0.6594</v>
          </cell>
          <cell r="N102" t="str">
            <v>0.6614</v>
          </cell>
        </row>
        <row r="103">
          <cell r="A103" t="str">
            <v>313001013163</v>
          </cell>
          <cell r="B103" t="str">
            <v>COLEGIO LA ENSEÑANZA - Sede Única</v>
          </cell>
          <cell r="C103" t="str">
            <v>Establecimiento</v>
          </cell>
          <cell r="D103" t="str">
            <v>CARTAGENA DE INDIAS (BOLIVAR)</v>
          </cell>
          <cell r="E103" t="str">
            <v>NO OFICIAL</v>
          </cell>
          <cell r="F103" t="str">
            <v>C</v>
          </cell>
          <cell r="G103" t="str">
            <v>94</v>
          </cell>
          <cell r="H103" t="str">
            <v>93</v>
          </cell>
          <cell r="I103" t="str">
            <v>0.6387</v>
          </cell>
          <cell r="J103" t="str">
            <v>0.6242</v>
          </cell>
          <cell r="K103" t="str">
            <v>0.6397</v>
          </cell>
          <cell r="L103" t="str">
            <v>0.7194</v>
          </cell>
          <cell r="M103" t="str">
            <v>0.7309</v>
          </cell>
          <cell r="N103" t="str">
            <v>0.6613</v>
          </cell>
        </row>
        <row r="104">
          <cell r="A104" t="str">
            <v>113001001972</v>
          </cell>
          <cell r="B104" t="str">
            <v>INSTITUCION EDUCATIVA SEMINARIO - Sede Única</v>
          </cell>
          <cell r="C104" t="str">
            <v>Establecimiento</v>
          </cell>
          <cell r="D104" t="str">
            <v>CARTAGENA DE INDIAS (BOLIVAR)</v>
          </cell>
          <cell r="E104" t="str">
            <v>OFICIAL</v>
          </cell>
          <cell r="F104" t="str">
            <v>C</v>
          </cell>
          <cell r="G104" t="str">
            <v>565</v>
          </cell>
          <cell r="H104" t="str">
            <v>561</v>
          </cell>
          <cell r="I104" t="str">
            <v>0.667</v>
          </cell>
          <cell r="J104" t="str">
            <v>0.6626</v>
          </cell>
          <cell r="K104" t="str">
            <v>0.6104</v>
          </cell>
          <cell r="L104" t="str">
            <v>0.6997</v>
          </cell>
          <cell r="M104" t="str">
            <v>0.6691</v>
          </cell>
          <cell r="N104" t="str">
            <v>0.6606</v>
          </cell>
        </row>
        <row r="105">
          <cell r="A105" t="str">
            <v>313001029981</v>
          </cell>
          <cell r="B105" t="str">
            <v>COLEGIO JOSÉ MARÍA GARCÍA TOLEDO - Sede Única</v>
          </cell>
          <cell r="C105" t="str">
            <v>Establecimiento</v>
          </cell>
          <cell r="D105" t="str">
            <v>CARTAGENA DE INDIAS (BOLIVAR)</v>
          </cell>
          <cell r="E105" t="str">
            <v>NO OFICIAL</v>
          </cell>
          <cell r="F105" t="str">
            <v>C</v>
          </cell>
          <cell r="G105" t="str">
            <v>53</v>
          </cell>
          <cell r="H105" t="str">
            <v>53</v>
          </cell>
          <cell r="I105" t="str">
            <v>0.6603</v>
          </cell>
          <cell r="J105" t="str">
            <v>0.6633</v>
          </cell>
          <cell r="K105" t="str">
            <v>0.6073</v>
          </cell>
          <cell r="L105" t="str">
            <v>0.696</v>
          </cell>
          <cell r="M105" t="str">
            <v>0.6917</v>
          </cell>
          <cell r="N105" t="str">
            <v>0.6594</v>
          </cell>
        </row>
        <row r="106">
          <cell r="A106" t="str">
            <v>113001000852</v>
          </cell>
          <cell r="B106" t="str">
            <v>INSTITUCION EDUCATIVA NUESTRA SRA DEL CARMEN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572</v>
          </cell>
          <cell r="H106" t="str">
            <v>557</v>
          </cell>
          <cell r="I106" t="str">
            <v>0.6684</v>
          </cell>
          <cell r="J106" t="str">
            <v>0.6485</v>
          </cell>
          <cell r="K106" t="str">
            <v>0.6163</v>
          </cell>
          <cell r="L106" t="str">
            <v>0.7025</v>
          </cell>
          <cell r="M106" t="str">
            <v>0.6595</v>
          </cell>
          <cell r="N106" t="str">
            <v>0.659</v>
          </cell>
        </row>
        <row r="107">
          <cell r="A107" t="str">
            <v>313001008381</v>
          </cell>
          <cell r="B107" t="str">
            <v>CENT. DE ENSEÑANZA HIJOS DE BOLIVAR - Sede Única</v>
          </cell>
          <cell r="C107" t="str">
            <v>Establecimiento</v>
          </cell>
          <cell r="D107" t="str">
            <v>CARTAGENA DE INDIAS (BOLIVAR)</v>
          </cell>
          <cell r="E107" t="str">
            <v>NO OFICIAL</v>
          </cell>
          <cell r="F107" t="str">
            <v>C</v>
          </cell>
          <cell r="G107" t="str">
            <v>31</v>
          </cell>
          <cell r="H107" t="str">
            <v>30</v>
          </cell>
          <cell r="I107" t="str">
            <v>0.6648</v>
          </cell>
          <cell r="J107" t="str">
            <v>0.6615</v>
          </cell>
          <cell r="K107" t="str">
            <v>0.6056</v>
          </cell>
          <cell r="L107" t="str">
            <v>0.703</v>
          </cell>
          <cell r="M107" t="str">
            <v>0.6626</v>
          </cell>
          <cell r="N107" t="str">
            <v>0.659</v>
          </cell>
        </row>
        <row r="108">
          <cell r="A108" t="str">
            <v>113001000241</v>
          </cell>
          <cell r="B108" t="str">
            <v>INSTITUCION EDUCATIVA NUESTRO ESFUERZO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258</v>
          </cell>
          <cell r="H108" t="str">
            <v>252</v>
          </cell>
          <cell r="I108" t="str">
            <v>0.6708</v>
          </cell>
          <cell r="J108" t="str">
            <v>0.6657</v>
          </cell>
          <cell r="K108" t="str">
            <v>0.6119</v>
          </cell>
          <cell r="L108" t="str">
            <v>0.6909</v>
          </cell>
          <cell r="M108" t="str">
            <v>0.6265</v>
          </cell>
          <cell r="N108" t="str">
            <v>0.6573</v>
          </cell>
        </row>
        <row r="109">
          <cell r="A109" t="str">
            <v>313001027059</v>
          </cell>
          <cell r="B109" t="str">
            <v>CONC. ESCOLAR BERTHA SUTTNER - Sede Única</v>
          </cell>
          <cell r="C109" t="str">
            <v>Establecimiento</v>
          </cell>
          <cell r="D109" t="str">
            <v>CARTAGENA DE INDIAS (BOLIVAR)</v>
          </cell>
          <cell r="E109" t="str">
            <v>NO OFICIAL</v>
          </cell>
          <cell r="F109" t="str">
            <v>C</v>
          </cell>
          <cell r="G109" t="str">
            <v>211</v>
          </cell>
          <cell r="H109" t="str">
            <v>208</v>
          </cell>
          <cell r="I109" t="str">
            <v>0.6862</v>
          </cell>
          <cell r="J109" t="str">
            <v>0.6565</v>
          </cell>
          <cell r="K109" t="str">
            <v>0.5912</v>
          </cell>
          <cell r="L109" t="str">
            <v>0.6944</v>
          </cell>
          <cell r="M109" t="str">
            <v>0.6452</v>
          </cell>
          <cell r="N109" t="str">
            <v>0.6562</v>
          </cell>
        </row>
        <row r="110">
          <cell r="A110" t="str">
            <v>313001800891</v>
          </cell>
          <cell r="B110" t="str">
            <v>INSTITUTO EDUCATIVO JEAN PIAGET S.A.S - Sede Única</v>
          </cell>
          <cell r="C110" t="str">
            <v>Establecimiento</v>
          </cell>
          <cell r="D110" t="str">
            <v>CARTAGENA DE INDIAS (BOLIVAR)</v>
          </cell>
          <cell r="E110" t="str">
            <v>NO OFICIAL</v>
          </cell>
          <cell r="F110" t="str">
            <v>C</v>
          </cell>
          <cell r="G110" t="str">
            <v>20</v>
          </cell>
          <cell r="H110" t="str">
            <v>20</v>
          </cell>
          <cell r="I110" t="str">
            <v>0.6158</v>
          </cell>
          <cell r="J110" t="str">
            <v>0.6526</v>
          </cell>
          <cell r="K110" t="str">
            <v>0.6082</v>
          </cell>
          <cell r="L110" t="str">
            <v>0.723</v>
          </cell>
          <cell r="M110" t="str">
            <v>0.7301</v>
          </cell>
          <cell r="N110" t="str">
            <v>0.6561</v>
          </cell>
        </row>
        <row r="111">
          <cell r="A111" t="str">
            <v>113001028483</v>
          </cell>
          <cell r="B111" t="str">
            <v>INSTITUCION EDUCATIVA CASD MANUELA BELTRAN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159</v>
          </cell>
          <cell r="H111" t="str">
            <v>158</v>
          </cell>
          <cell r="I111" t="str">
            <v>0.6812</v>
          </cell>
          <cell r="J111" t="str">
            <v>0.6377</v>
          </cell>
          <cell r="K111" t="str">
            <v>0.5962</v>
          </cell>
          <cell r="L111" t="str">
            <v>0.7041</v>
          </cell>
          <cell r="M111" t="str">
            <v>0.6693</v>
          </cell>
          <cell r="N111" t="str">
            <v>0.6559</v>
          </cell>
        </row>
        <row r="112">
          <cell r="A112" t="str">
            <v>113001030212</v>
          </cell>
          <cell r="B112" t="str">
            <v>INSTITUCION EDUCATIVA BICENTENARIO - Sede Única</v>
          </cell>
          <cell r="C112" t="str">
            <v>Establecimiento</v>
          </cell>
          <cell r="D112" t="str">
            <v>CARTAGENA DE INDIAS (BOLIVAR)</v>
          </cell>
          <cell r="E112" t="str">
            <v>OFICIAL</v>
          </cell>
          <cell r="F112" t="str">
            <v>C</v>
          </cell>
          <cell r="G112" t="str">
            <v>320</v>
          </cell>
          <cell r="H112" t="str">
            <v>315</v>
          </cell>
          <cell r="I112" t="str">
            <v>0.6726</v>
          </cell>
          <cell r="J112" t="str">
            <v>0.6425</v>
          </cell>
          <cell r="K112" t="str">
            <v>0.6162</v>
          </cell>
          <cell r="L112" t="str">
            <v>0.6936</v>
          </cell>
          <cell r="M112" t="str">
            <v>0.6455</v>
          </cell>
          <cell r="N112" t="str">
            <v>0.6554</v>
          </cell>
        </row>
        <row r="113">
          <cell r="A113" t="str">
            <v>313001800637</v>
          </cell>
          <cell r="B113" t="str">
            <v>COLEGIO SAN JOSE DE LOS CAMPANOS - Sede Única</v>
          </cell>
          <cell r="C113" t="str">
            <v>Establecimiento</v>
          </cell>
          <cell r="D113" t="str">
            <v>CARTAGENA DE INDIAS (BOLIVAR)</v>
          </cell>
          <cell r="E113" t="str">
            <v>NO OFICIAL</v>
          </cell>
          <cell r="F113" t="str">
            <v>C</v>
          </cell>
          <cell r="G113" t="str">
            <v>70</v>
          </cell>
          <cell r="H113" t="str">
            <v>68</v>
          </cell>
          <cell r="I113" t="str">
            <v>0.653</v>
          </cell>
          <cell r="J113" t="str">
            <v>0.6404</v>
          </cell>
          <cell r="K113" t="str">
            <v>0.6302</v>
          </cell>
          <cell r="L113" t="str">
            <v>0.692</v>
          </cell>
          <cell r="M113" t="str">
            <v>0.6653</v>
          </cell>
          <cell r="N113" t="str">
            <v>0.6548</v>
          </cell>
        </row>
        <row r="114">
          <cell r="A114" t="str">
            <v>113001004149</v>
          </cell>
          <cell r="B114" t="str">
            <v>INSTITUCION EDUCATIVA JUAN JOSE NIETO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547</v>
          </cell>
          <cell r="H114" t="str">
            <v>532</v>
          </cell>
          <cell r="I114" t="str">
            <v>0.6495</v>
          </cell>
          <cell r="J114" t="str">
            <v>0.6481</v>
          </cell>
          <cell r="K114" t="str">
            <v>0.6226</v>
          </cell>
          <cell r="L114" t="str">
            <v>0.6977</v>
          </cell>
          <cell r="M114" t="str">
            <v>0.6531</v>
          </cell>
          <cell r="N114" t="str">
            <v>0.6544</v>
          </cell>
        </row>
        <row r="115">
          <cell r="A115" t="str">
            <v>113001030093</v>
          </cell>
          <cell r="B115" t="str">
            <v>INSTITUCION EDUCATIVA FUNDACION PIES DESCALZOS - Sede Única</v>
          </cell>
          <cell r="C115" t="str">
            <v>Establecimiento</v>
          </cell>
          <cell r="D115" t="str">
            <v>CARTAGENA DE INDIAS (BOLIVAR)</v>
          </cell>
          <cell r="E115" t="str">
            <v>OFICIAL</v>
          </cell>
          <cell r="F115" t="str">
            <v>C</v>
          </cell>
          <cell r="G115" t="str">
            <v>152</v>
          </cell>
          <cell r="H115" t="str">
            <v>151</v>
          </cell>
          <cell r="I115" t="str">
            <v>0.6556</v>
          </cell>
          <cell r="J115" t="str">
            <v>0.6669</v>
          </cell>
          <cell r="K115" t="str">
            <v>0.6109</v>
          </cell>
          <cell r="L115" t="str">
            <v>0.6839</v>
          </cell>
          <cell r="M115" t="str">
            <v>0.6477</v>
          </cell>
          <cell r="N115" t="str">
            <v>0.6538</v>
          </cell>
        </row>
        <row r="116">
          <cell r="A116" t="str">
            <v>113001028919</v>
          </cell>
          <cell r="B116" t="str">
            <v>INSTITUCION EDUCATIVA NUEVO BOSQUE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313</v>
          </cell>
          <cell r="H116" t="str">
            <v>310</v>
          </cell>
          <cell r="I116" t="str">
            <v>0.6607</v>
          </cell>
          <cell r="J116" t="str">
            <v>0.6504</v>
          </cell>
          <cell r="K116" t="str">
            <v>0.5979</v>
          </cell>
          <cell r="L116" t="str">
            <v>0.6934</v>
          </cell>
          <cell r="M116" t="str">
            <v>0.6535</v>
          </cell>
          <cell r="N116" t="str">
            <v>0.6508</v>
          </cell>
        </row>
        <row r="117">
          <cell r="A117" t="str">
            <v>313001028985</v>
          </cell>
          <cell r="B117" t="str">
            <v>COLEGIO DIOS ES AMOR -SEDE CARTAGENA - Sede Única</v>
          </cell>
          <cell r="C117" t="str">
            <v>Establecimiento</v>
          </cell>
          <cell r="D117" t="str">
            <v>CARTAGENA DE INDIAS (BOLIVAR)</v>
          </cell>
          <cell r="E117" t="str">
            <v>NO OFICIAL</v>
          </cell>
          <cell r="F117" t="str">
            <v>C</v>
          </cell>
          <cell r="G117" t="str">
            <v>198</v>
          </cell>
          <cell r="H117" t="str">
            <v>195</v>
          </cell>
          <cell r="I117" t="str">
            <v>0.6332</v>
          </cell>
          <cell r="J117" t="str">
            <v>0.6347</v>
          </cell>
          <cell r="K117" t="str">
            <v>0.6219</v>
          </cell>
          <cell r="L117" t="str">
            <v>0.7052</v>
          </cell>
          <cell r="M117" t="str">
            <v>0.6551</v>
          </cell>
          <cell r="N117" t="str">
            <v>0.6492</v>
          </cell>
        </row>
        <row r="118">
          <cell r="A118" t="str">
            <v>113001004289</v>
          </cell>
          <cell r="B118" t="str">
            <v>INSTITUCION EDUCATIVA SAN LUCAS - Sede Única</v>
          </cell>
          <cell r="C118" t="str">
            <v>Establecimiento</v>
          </cell>
          <cell r="D118" t="str">
            <v>CARTAGENA DE INDIAS (BOLIVAR)</v>
          </cell>
          <cell r="E118" t="str">
            <v>OFICIAL</v>
          </cell>
          <cell r="F118" t="str">
            <v>C</v>
          </cell>
          <cell r="G118" t="str">
            <v>357</v>
          </cell>
          <cell r="H118" t="str">
            <v>353</v>
          </cell>
          <cell r="I118" t="str">
            <v>0.6616</v>
          </cell>
          <cell r="J118" t="str">
            <v>0.6468</v>
          </cell>
          <cell r="K118" t="str">
            <v>0.5956</v>
          </cell>
          <cell r="L118" t="str">
            <v>0.6954</v>
          </cell>
          <cell r="M118" t="str">
            <v>0.6419</v>
          </cell>
          <cell r="N118" t="str">
            <v>0.6492</v>
          </cell>
        </row>
        <row r="119">
          <cell r="A119" t="str">
            <v>113001002413</v>
          </cell>
          <cell r="B119" t="str">
            <v>INSTITUCION EDUCATIVA MADRE LAURA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374</v>
          </cell>
          <cell r="H119" t="str">
            <v>372</v>
          </cell>
          <cell r="I119" t="str">
            <v>0.6409</v>
          </cell>
          <cell r="J119" t="str">
            <v>0.642</v>
          </cell>
          <cell r="K119" t="str">
            <v>0.5956</v>
          </cell>
          <cell r="L119" t="str">
            <v>0.7019</v>
          </cell>
          <cell r="M119" t="str">
            <v>0.675</v>
          </cell>
          <cell r="N119" t="str">
            <v>0.6474</v>
          </cell>
        </row>
        <row r="120">
          <cell r="A120" t="str">
            <v>113001001697</v>
          </cell>
          <cell r="B120" t="str">
            <v>INSTITUCION EDUCATIVA MANUELA BELTRAN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271</v>
          </cell>
          <cell r="H120" t="str">
            <v>263</v>
          </cell>
          <cell r="I120" t="str">
            <v>0.6479</v>
          </cell>
          <cell r="J120" t="str">
            <v>0.6298</v>
          </cell>
          <cell r="K120" t="str">
            <v>0.6021</v>
          </cell>
          <cell r="L120" t="str">
            <v>0.7047</v>
          </cell>
          <cell r="M120" t="str">
            <v>0.6544</v>
          </cell>
          <cell r="N120" t="str">
            <v>0.6468</v>
          </cell>
        </row>
        <row r="121">
          <cell r="A121" t="str">
            <v>313001009204</v>
          </cell>
          <cell r="B121" t="str">
            <v>INST. INTEGRAL NUEVA COLOMBIA (INST. INF.MI SONRISA) - Sede Única</v>
          </cell>
          <cell r="C121" t="str">
            <v>Establecimiento</v>
          </cell>
          <cell r="D121" t="str">
            <v>CARTAGENA DE INDIAS (BOLIVAR)</v>
          </cell>
          <cell r="E121" t="str">
            <v>NO OFICIAL</v>
          </cell>
          <cell r="F121" t="str">
            <v>C</v>
          </cell>
          <cell r="G121" t="str">
            <v>114</v>
          </cell>
          <cell r="H121" t="str">
            <v>113</v>
          </cell>
          <cell r="I121" t="str">
            <v>0.6324</v>
          </cell>
          <cell r="J121" t="str">
            <v>0.6444</v>
          </cell>
          <cell r="K121" t="str">
            <v>0.6025</v>
          </cell>
          <cell r="L121" t="str">
            <v>0.6894</v>
          </cell>
          <cell r="M121" t="str">
            <v>0.6606</v>
          </cell>
          <cell r="N121" t="str">
            <v>0.6436</v>
          </cell>
        </row>
        <row r="122">
          <cell r="A122" t="str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C</v>
          </cell>
          <cell r="G122" t="str">
            <v>179</v>
          </cell>
          <cell r="H122" t="str">
            <v>173</v>
          </cell>
          <cell r="I122" t="str">
            <v>0.6242</v>
          </cell>
          <cell r="J122" t="str">
            <v>0.6304</v>
          </cell>
          <cell r="K122" t="str">
            <v>0.6097</v>
          </cell>
          <cell r="L122" t="str">
            <v>0.7012</v>
          </cell>
          <cell r="M122" t="str">
            <v>0.638</v>
          </cell>
          <cell r="N122" t="str">
            <v>0.6411</v>
          </cell>
        </row>
        <row r="123">
          <cell r="A123" t="str">
            <v>113001000259</v>
          </cell>
          <cell r="B123" t="str">
            <v>INSTITUCIÓN EDUCATIVA VALORES UNIDOS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C</v>
          </cell>
          <cell r="G123" t="str">
            <v>198</v>
          </cell>
          <cell r="H123" t="str">
            <v>197</v>
          </cell>
          <cell r="I123" t="str">
            <v>0.6154</v>
          </cell>
          <cell r="J123" t="str">
            <v>0.6406</v>
          </cell>
          <cell r="K123" t="str">
            <v>0.6105</v>
          </cell>
          <cell r="L123" t="str">
            <v>0.6883</v>
          </cell>
          <cell r="M123" t="str">
            <v>0.6331</v>
          </cell>
          <cell r="N123" t="str">
            <v>0.6383</v>
          </cell>
        </row>
        <row r="124">
          <cell r="A124" t="str">
            <v>113001005374</v>
          </cell>
          <cell r="B124" t="str">
            <v>INSTITUCION EDUCATIVA ANTONIA SANTOS - Sede Única</v>
          </cell>
          <cell r="C124" t="str">
            <v>Establecimiento</v>
          </cell>
          <cell r="D124" t="str">
            <v>CARTAGENA DE INDIAS (BOLIVAR)</v>
          </cell>
          <cell r="E124" t="str">
            <v>OFICIAL</v>
          </cell>
          <cell r="F124" t="str">
            <v>C</v>
          </cell>
          <cell r="G124" t="str">
            <v>291</v>
          </cell>
          <cell r="H124" t="str">
            <v>284</v>
          </cell>
          <cell r="I124" t="str">
            <v>0.6335</v>
          </cell>
          <cell r="J124" t="str">
            <v>0.6335</v>
          </cell>
          <cell r="K124" t="str">
            <v>0.5953</v>
          </cell>
          <cell r="L124" t="str">
            <v>0.6768</v>
          </cell>
          <cell r="M124" t="str">
            <v>0.6587</v>
          </cell>
          <cell r="N124" t="str">
            <v>0.6366</v>
          </cell>
        </row>
        <row r="125">
          <cell r="A125" t="str">
            <v>313001008411</v>
          </cell>
          <cell r="B125" t="str">
            <v>INSTITUCION EDUCATIVA FE Y ALEGRIA EL PROGRESO - Sede Única</v>
          </cell>
          <cell r="C125" t="str">
            <v>Establecimiento</v>
          </cell>
          <cell r="D125" t="str">
            <v>CARTAGENA DE INDIAS (BOLIVAR)</v>
          </cell>
          <cell r="E125" t="str">
            <v>OFICIAL</v>
          </cell>
          <cell r="F125" t="str">
            <v>C</v>
          </cell>
          <cell r="G125" t="str">
            <v>228</v>
          </cell>
          <cell r="H125" t="str">
            <v>225</v>
          </cell>
          <cell r="I125" t="str">
            <v>0.6524</v>
          </cell>
          <cell r="J125" t="str">
            <v>0.6224</v>
          </cell>
          <cell r="K125" t="str">
            <v>0.5869</v>
          </cell>
          <cell r="L125" t="str">
            <v>0.6719</v>
          </cell>
          <cell r="M125" t="str">
            <v>0.6476</v>
          </cell>
          <cell r="N125" t="str">
            <v>0.6345</v>
          </cell>
        </row>
        <row r="126">
          <cell r="A126" t="str">
            <v>113001007857</v>
          </cell>
          <cell r="B126" t="str">
            <v>INSTITUCION EDUCATIVA LA LIBERTAD - Sede Única</v>
          </cell>
          <cell r="C126" t="str">
            <v>Establecimiento</v>
          </cell>
          <cell r="D126" t="str">
            <v>CARTAGENA DE INDIAS (BOLIVAR)</v>
          </cell>
          <cell r="E126" t="str">
            <v>OFICIAL</v>
          </cell>
          <cell r="F126" t="str">
            <v>C</v>
          </cell>
          <cell r="G126" t="str">
            <v>255</v>
          </cell>
          <cell r="H126" t="str">
            <v>251</v>
          </cell>
          <cell r="I126" t="str">
            <v>0.6526</v>
          </cell>
          <cell r="J126" t="str">
            <v>0.6272</v>
          </cell>
          <cell r="K126" t="str">
            <v>0.5763</v>
          </cell>
          <cell r="L126" t="str">
            <v>0.6765</v>
          </cell>
          <cell r="M126" t="str">
            <v>0.6493</v>
          </cell>
          <cell r="N126" t="str">
            <v>0.6344</v>
          </cell>
        </row>
        <row r="127">
          <cell r="A127" t="str">
            <v>213001007797</v>
          </cell>
          <cell r="B127" t="str">
            <v>INSTITUCION EDUCATIVA SAN JUAN DE DAMASCO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C</v>
          </cell>
          <cell r="G127" t="str">
            <v>212</v>
          </cell>
          <cell r="H127" t="str">
            <v>209</v>
          </cell>
          <cell r="I127" t="str">
            <v>0.6425</v>
          </cell>
          <cell r="J127" t="str">
            <v>0.6165</v>
          </cell>
          <cell r="K127" t="str">
            <v>0.5935</v>
          </cell>
          <cell r="L127" t="str">
            <v>0.6784</v>
          </cell>
          <cell r="M127" t="str">
            <v>0.6497</v>
          </cell>
          <cell r="N127" t="str">
            <v>0.634</v>
          </cell>
        </row>
        <row r="128">
          <cell r="A128" t="str">
            <v>313001004750</v>
          </cell>
          <cell r="B128" t="str">
            <v>INSTITUCION EDUCATIVA MADRE GABRIELA DE SAN MARTIN - Sede Única</v>
          </cell>
          <cell r="C128" t="str">
            <v>Establecimiento</v>
          </cell>
          <cell r="D128" t="str">
            <v>CARTAGENA DE INDIAS (BOLIVAR)</v>
          </cell>
          <cell r="E128" t="str">
            <v>OFICIAL</v>
          </cell>
          <cell r="F128" t="str">
            <v>C</v>
          </cell>
          <cell r="G128" t="str">
            <v>368</v>
          </cell>
          <cell r="H128" t="str">
            <v>363</v>
          </cell>
          <cell r="I128" t="str">
            <v>0.6318</v>
          </cell>
          <cell r="J128" t="str">
            <v>0.632</v>
          </cell>
          <cell r="K128" t="str">
            <v>0.5883</v>
          </cell>
          <cell r="L128" t="str">
            <v>0.6824</v>
          </cell>
          <cell r="M128" t="str">
            <v>0.6259</v>
          </cell>
          <cell r="N128" t="str">
            <v>0.633</v>
          </cell>
        </row>
        <row r="129">
          <cell r="A129" t="str">
            <v>113001002626</v>
          </cell>
          <cell r="B129" t="str">
            <v>INSTITUCION EDUCATIVA OLGA GONZALEZ ARRAUT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C</v>
          </cell>
          <cell r="G129" t="str">
            <v>203</v>
          </cell>
          <cell r="H129" t="str">
            <v>196</v>
          </cell>
          <cell r="I129" t="str">
            <v>0.6282</v>
          </cell>
          <cell r="J129" t="str">
            <v>0.622</v>
          </cell>
          <cell r="K129" t="str">
            <v>0.6058</v>
          </cell>
          <cell r="L129" t="str">
            <v>0.6735</v>
          </cell>
          <cell r="M129" t="str">
            <v>0.6367</v>
          </cell>
          <cell r="N129" t="str">
            <v>0.6327</v>
          </cell>
        </row>
        <row r="130">
          <cell r="A130" t="str">
            <v>113001000321</v>
          </cell>
          <cell r="B130" t="str">
            <v>INSTITUCION EDUCATIVA LUIS C GALAN SARMIENTO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C</v>
          </cell>
          <cell r="G130" t="str">
            <v>256</v>
          </cell>
          <cell r="H130" t="str">
            <v>255</v>
          </cell>
          <cell r="I130" t="str">
            <v>0.6459</v>
          </cell>
          <cell r="J130" t="str">
            <v>0.628</v>
          </cell>
          <cell r="K130" t="str">
            <v>0.5773</v>
          </cell>
          <cell r="L130" t="str">
            <v>0.6756</v>
          </cell>
          <cell r="M130" t="str">
            <v>0.6255</v>
          </cell>
          <cell r="N130" t="str">
            <v>0.6312</v>
          </cell>
        </row>
        <row r="131">
          <cell r="A131" t="str">
            <v>113001000879</v>
          </cell>
          <cell r="B131" t="str">
            <v>INSTITUCION EDUCATIVA SANTA MARIA - Sede Única</v>
          </cell>
          <cell r="C131" t="str">
            <v>Establecimiento</v>
          </cell>
          <cell r="D131" t="str">
            <v>CARTAGENA DE INDIAS (BOLIVAR)</v>
          </cell>
          <cell r="E131" t="str">
            <v>OFICIAL</v>
          </cell>
          <cell r="F131" t="str">
            <v>C</v>
          </cell>
          <cell r="G131" t="str">
            <v>480</v>
          </cell>
          <cell r="H131" t="str">
            <v>474</v>
          </cell>
          <cell r="I131" t="str">
            <v>0.6462</v>
          </cell>
          <cell r="J131" t="str">
            <v>0.6127</v>
          </cell>
          <cell r="K131" t="str">
            <v>0.5764</v>
          </cell>
          <cell r="L131" t="str">
            <v>0.6799</v>
          </cell>
          <cell r="M131" t="str">
            <v>0.6508</v>
          </cell>
          <cell r="N131" t="str">
            <v>0.6305</v>
          </cell>
        </row>
        <row r="132">
          <cell r="A132" t="str">
            <v>113001001727</v>
          </cell>
          <cell r="B132" t="str">
            <v>INSTITUCION EDUCATIVA REPUBLICA DEL LIBANO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C</v>
          </cell>
          <cell r="G132" t="str">
            <v>248</v>
          </cell>
          <cell r="H132" t="str">
            <v>244</v>
          </cell>
          <cell r="I132" t="str">
            <v>0.6409</v>
          </cell>
          <cell r="J132" t="str">
            <v>0.6422</v>
          </cell>
          <cell r="K132" t="str">
            <v>0.5875</v>
          </cell>
          <cell r="L132" t="str">
            <v>0.6518</v>
          </cell>
          <cell r="M132" t="str">
            <v>0.6195</v>
          </cell>
          <cell r="N132" t="str">
            <v>0.6297</v>
          </cell>
        </row>
        <row r="133">
          <cell r="A133" t="str">
            <v>213001009048</v>
          </cell>
          <cell r="B133" t="str">
            <v>INSTITUCION EDUCATIVA TECNICA DE PASACABALLOS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C</v>
          </cell>
          <cell r="G133" t="str">
            <v>301</v>
          </cell>
          <cell r="H133" t="str">
            <v>296</v>
          </cell>
          <cell r="I133" t="str">
            <v>0.6262</v>
          </cell>
          <cell r="J133" t="str">
            <v>0.6269</v>
          </cell>
          <cell r="K133" t="str">
            <v>0.5873</v>
          </cell>
          <cell r="L133" t="str">
            <v>0.6679</v>
          </cell>
          <cell r="M133" t="str">
            <v>0.6532</v>
          </cell>
          <cell r="N133" t="str">
            <v>0.6291</v>
          </cell>
        </row>
        <row r="134">
          <cell r="A134" t="str">
            <v>213001007231</v>
          </cell>
          <cell r="B134" t="str">
            <v>INSTITUCION EDUCATIVA SAN FRANCISCO DE ASIS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C</v>
          </cell>
          <cell r="G134" t="str">
            <v>541</v>
          </cell>
          <cell r="H134" t="str">
            <v>525</v>
          </cell>
          <cell r="I134" t="str">
            <v>0.6405</v>
          </cell>
          <cell r="J134" t="str">
            <v>0.6175</v>
          </cell>
          <cell r="K134" t="str">
            <v>0.5724</v>
          </cell>
          <cell r="L134" t="str">
            <v>0.6746</v>
          </cell>
          <cell r="M134" t="str">
            <v>0.6397</v>
          </cell>
          <cell r="N134" t="str">
            <v>0.6273</v>
          </cell>
        </row>
        <row r="135">
          <cell r="A135" t="str">
            <v>313001029108</v>
          </cell>
          <cell r="B135" t="str">
            <v>COLEGIO DE BACHILLERATO DEL LITORAL  CODEBOL LTDA - Sede Única</v>
          </cell>
          <cell r="C135" t="str">
            <v>Establecimiento</v>
          </cell>
          <cell r="D135" t="str">
            <v>CARTAGENA DE INDIAS (BOLIVAR)</v>
          </cell>
          <cell r="E135" t="str">
            <v>NO OFICIAL</v>
          </cell>
          <cell r="F135" t="str">
            <v>C</v>
          </cell>
          <cell r="G135" t="str">
            <v>16</v>
          </cell>
          <cell r="H135" t="str">
            <v>16</v>
          </cell>
          <cell r="I135" t="str">
            <v>0.6226</v>
          </cell>
          <cell r="J135" t="str">
            <v>0.61</v>
          </cell>
          <cell r="K135" t="str">
            <v>0.5804</v>
          </cell>
          <cell r="L135" t="str">
            <v>0.6807</v>
          </cell>
          <cell r="M135" t="str">
            <v>0.6555</v>
          </cell>
          <cell r="N135" t="str">
            <v>0.6259</v>
          </cell>
        </row>
        <row r="136">
          <cell r="A136" t="str">
            <v>113001002812</v>
          </cell>
          <cell r="B136" t="str">
            <v>INSTITUCION EDUCATIVA MARIA REINA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C</v>
          </cell>
          <cell r="G136" t="str">
            <v>315</v>
          </cell>
          <cell r="H136" t="str">
            <v>309</v>
          </cell>
          <cell r="I136" t="str">
            <v>0.6185</v>
          </cell>
          <cell r="J136" t="str">
            <v>0.6184</v>
          </cell>
          <cell r="K136" t="str">
            <v>0.5693</v>
          </cell>
          <cell r="L136" t="str">
            <v>0.6768</v>
          </cell>
          <cell r="M136" t="str">
            <v>0.6366</v>
          </cell>
          <cell r="N136" t="str">
            <v>0.622</v>
          </cell>
        </row>
        <row r="137">
          <cell r="A137" t="str">
            <v>113001008276</v>
          </cell>
          <cell r="B137" t="str">
            <v>INSTITUCION EDUCATIVA PLAYAS DE ACAPULCO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C</v>
          </cell>
          <cell r="G137" t="str">
            <v>125</v>
          </cell>
          <cell r="H137" t="str">
            <v>118</v>
          </cell>
          <cell r="I137" t="str">
            <v>0.6349</v>
          </cell>
          <cell r="J137" t="str">
            <v>0.6105</v>
          </cell>
          <cell r="K137" t="str">
            <v>0.577</v>
          </cell>
          <cell r="L137" t="str">
            <v>0.6603</v>
          </cell>
          <cell r="M137" t="str">
            <v>0.617</v>
          </cell>
          <cell r="N137" t="str">
            <v>0.6204</v>
          </cell>
        </row>
        <row r="138">
          <cell r="A138" t="str">
            <v>113001800395</v>
          </cell>
          <cell r="B138" t="str">
            <v>INSTITUCION EDUCATIVA JUAN BAUTISTA SCALABRINI - Sede Única</v>
          </cell>
          <cell r="C138" t="str">
            <v>Establecimiento</v>
          </cell>
          <cell r="D138" t="str">
            <v>CARTAGENA DE INDIAS (BOLIVAR)</v>
          </cell>
          <cell r="E138" t="str">
            <v>OFICIAL</v>
          </cell>
          <cell r="F138" t="str">
            <v>C</v>
          </cell>
          <cell r="G138" t="str">
            <v>169</v>
          </cell>
          <cell r="H138" t="str">
            <v>161</v>
          </cell>
          <cell r="I138" t="str">
            <v>0.6168</v>
          </cell>
          <cell r="J138" t="str">
            <v>0.6122</v>
          </cell>
          <cell r="K138" t="str">
            <v>0.5743</v>
          </cell>
          <cell r="L138" t="str">
            <v>0.6732</v>
          </cell>
          <cell r="M138" t="str">
            <v>0.631</v>
          </cell>
          <cell r="N138" t="str">
            <v>0.62</v>
          </cell>
        </row>
        <row r="139">
          <cell r="A139" t="str">
            <v>313001012868</v>
          </cell>
          <cell r="B139" t="str">
            <v>CORPORACION TECNICA INSTITUTO ROCHY - Sede Única</v>
          </cell>
          <cell r="C139" t="str">
            <v>Establecimiento</v>
          </cell>
          <cell r="D139" t="str">
            <v>CARTAGENA DE INDIAS (BOLIVAR)</v>
          </cell>
          <cell r="E139" t="str">
            <v>NO OFICIAL</v>
          </cell>
          <cell r="F139" t="str">
            <v>D</v>
          </cell>
          <cell r="G139" t="str">
            <v>69</v>
          </cell>
          <cell r="H139" t="str">
            <v>68</v>
          </cell>
          <cell r="I139" t="str">
            <v>0.6331</v>
          </cell>
          <cell r="J139" t="str">
            <v>0.6057</v>
          </cell>
          <cell r="K139" t="str">
            <v>0.5709</v>
          </cell>
          <cell r="L139" t="str">
            <v>0.6574</v>
          </cell>
          <cell r="M139" t="str">
            <v>0.6291</v>
          </cell>
          <cell r="N139" t="str">
            <v>0.6177</v>
          </cell>
        </row>
        <row r="140">
          <cell r="A140" t="str">
            <v>113001800019</v>
          </cell>
          <cell r="B140" t="str">
            <v>INSTITUCION EDUCATIVA FUNDACION PIES DESCALZOS VILLAS DE ARANJUEZ - Sede Única</v>
          </cell>
          <cell r="C140" t="str">
            <v>Establecimiento</v>
          </cell>
          <cell r="D140" t="str">
            <v>CARTAGENA DE INDIAS (BOLIVAR)</v>
          </cell>
          <cell r="E140" t="str">
            <v>OFICIAL</v>
          </cell>
          <cell r="F140" t="str">
            <v>D</v>
          </cell>
          <cell r="G140" t="str">
            <v>103</v>
          </cell>
          <cell r="H140" t="str">
            <v>101</v>
          </cell>
          <cell r="I140" t="str">
            <v>0.6218</v>
          </cell>
          <cell r="J140" t="str">
            <v>0.6245</v>
          </cell>
          <cell r="K140" t="str">
            <v>0.5581</v>
          </cell>
          <cell r="L140" t="str">
            <v>0.6628</v>
          </cell>
          <cell r="M140" t="str">
            <v>0.6206</v>
          </cell>
          <cell r="N140" t="str">
            <v>0.6171</v>
          </cell>
        </row>
        <row r="141">
          <cell r="A141" t="str">
            <v>313001029116</v>
          </cell>
          <cell r="B141" t="str">
            <v>INSTITUCION EDUC COMUNITARIA LIRIO DE LOS VALLES - Sede Única</v>
          </cell>
          <cell r="C141" t="str">
            <v>Establecimiento</v>
          </cell>
          <cell r="D141" t="str">
            <v>CARTAGENA DE INDIAS (BOLIVAR)</v>
          </cell>
          <cell r="E141" t="str">
            <v>NO OFICIAL</v>
          </cell>
          <cell r="F141" t="str">
            <v>D</v>
          </cell>
          <cell r="G141" t="str">
            <v>49</v>
          </cell>
          <cell r="H141" t="str">
            <v>48</v>
          </cell>
          <cell r="I141" t="str">
            <v>0.6276</v>
          </cell>
          <cell r="J141" t="str">
            <v>0.6272</v>
          </cell>
          <cell r="K141" t="str">
            <v>0.5568</v>
          </cell>
          <cell r="L141" t="str">
            <v>0.6451</v>
          </cell>
          <cell r="M141" t="str">
            <v>0.6384</v>
          </cell>
          <cell r="N141" t="str">
            <v>0.6161</v>
          </cell>
        </row>
        <row r="142">
          <cell r="A142" t="str">
            <v>313001028639</v>
          </cell>
          <cell r="B142" t="str">
            <v>INST. CENTRAL DE COLOMBIA PARA ADULTOS  (513001004018) - Sede Única</v>
          </cell>
          <cell r="C142" t="str">
            <v>Establecimiento</v>
          </cell>
          <cell r="D142" t="str">
            <v>CARTAGENA DE INDIAS (BOLIVAR)</v>
          </cell>
          <cell r="E142" t="str">
            <v>NO OFICIAL</v>
          </cell>
          <cell r="F142" t="str">
            <v>D</v>
          </cell>
          <cell r="G142" t="str">
            <v>237</v>
          </cell>
          <cell r="H142" t="str">
            <v>223</v>
          </cell>
          <cell r="I142" t="str">
            <v>0.5948</v>
          </cell>
          <cell r="J142" t="str">
            <v>0.5908</v>
          </cell>
          <cell r="K142" t="str">
            <v>0.5925</v>
          </cell>
          <cell r="L142" t="str">
            <v>0.6743</v>
          </cell>
          <cell r="M142" t="str">
            <v>0.6477</v>
          </cell>
          <cell r="N142" t="str">
            <v>0.6158</v>
          </cell>
        </row>
        <row r="143">
          <cell r="A143" t="str">
            <v>313001013783</v>
          </cell>
          <cell r="B143" t="str">
            <v>CONC. ESCOLAR BERNARDO FOERGEN - Sede Única</v>
          </cell>
          <cell r="C143" t="str">
            <v>Establecimiento</v>
          </cell>
          <cell r="D143" t="str">
            <v>CARTAGENA DE INDIAS (BOLIVAR)</v>
          </cell>
          <cell r="E143" t="str">
            <v>NO OFICIAL</v>
          </cell>
          <cell r="F143" t="str">
            <v>D</v>
          </cell>
          <cell r="G143" t="str">
            <v>98</v>
          </cell>
          <cell r="H143" t="str">
            <v>96</v>
          </cell>
          <cell r="I143" t="str">
            <v>0.6296</v>
          </cell>
          <cell r="J143" t="str">
            <v>0.6231</v>
          </cell>
          <cell r="K143" t="str">
            <v>0.5619</v>
          </cell>
          <cell r="L143" t="str">
            <v>0.648</v>
          </cell>
          <cell r="M143" t="str">
            <v>0.6101</v>
          </cell>
          <cell r="N143" t="str">
            <v>0.6152</v>
          </cell>
        </row>
        <row r="144">
          <cell r="A144" t="str">
            <v>213001002809</v>
          </cell>
          <cell r="B144" t="str">
            <v>INSTITUCION EDUCATIVA DE BAYUNCA - Sede Única</v>
          </cell>
          <cell r="C144" t="str">
            <v>Establecimiento</v>
          </cell>
          <cell r="D144" t="str">
            <v>CARTAGENA DE INDIAS (BOLIVAR)</v>
          </cell>
          <cell r="E144" t="str">
            <v>OFICIAL</v>
          </cell>
          <cell r="F144" t="str">
            <v>D</v>
          </cell>
          <cell r="G144" t="str">
            <v>576</v>
          </cell>
          <cell r="H144" t="str">
            <v>569</v>
          </cell>
          <cell r="I144" t="str">
            <v>0.6102</v>
          </cell>
          <cell r="J144" t="str">
            <v>0.617</v>
          </cell>
          <cell r="K144" t="str">
            <v>0.5675</v>
          </cell>
          <cell r="L144" t="str">
            <v>0.6636</v>
          </cell>
          <cell r="M144" t="str">
            <v>0.6164</v>
          </cell>
          <cell r="N144" t="str">
            <v>0.6147</v>
          </cell>
        </row>
        <row r="145">
          <cell r="A145" t="str">
            <v>113001800990</v>
          </cell>
          <cell r="B145" t="str">
            <v>INSTITUCION EDUCATIVA POLITECNICO DEL POZON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182</v>
          </cell>
          <cell r="H145" t="str">
            <v>178</v>
          </cell>
          <cell r="I145" t="str">
            <v>0.6003</v>
          </cell>
          <cell r="J145" t="str">
            <v>0.5983</v>
          </cell>
          <cell r="K145" t="str">
            <v>0.5872</v>
          </cell>
          <cell r="L145" t="str">
            <v>0.6622</v>
          </cell>
          <cell r="M145" t="str">
            <v>0.6076</v>
          </cell>
          <cell r="N145" t="str">
            <v>0.6117</v>
          </cell>
        </row>
        <row r="146">
          <cell r="A146" t="str">
            <v>313001008933</v>
          </cell>
          <cell r="B146" t="str">
            <v>INST. COLOMBO HOLANDES - Sede Única</v>
          </cell>
          <cell r="C146" t="str">
            <v>Establecimiento</v>
          </cell>
          <cell r="D146" t="str">
            <v>CARTAGENA DE INDIAS (BOLIVAR)</v>
          </cell>
          <cell r="E146" t="str">
            <v>NO OFICIAL</v>
          </cell>
          <cell r="F146" t="str">
            <v>D</v>
          </cell>
          <cell r="G146" t="str">
            <v>77</v>
          </cell>
          <cell r="H146" t="str">
            <v>76</v>
          </cell>
          <cell r="I146" t="str">
            <v>0.6027</v>
          </cell>
          <cell r="J146" t="str">
            <v>0.611</v>
          </cell>
          <cell r="K146" t="str">
            <v>0.5568</v>
          </cell>
          <cell r="L146" t="str">
            <v>0.6615</v>
          </cell>
          <cell r="M146" t="str">
            <v>0.6322</v>
          </cell>
          <cell r="N146" t="str">
            <v>0.6098</v>
          </cell>
        </row>
        <row r="147">
          <cell r="A147" t="str">
            <v>113001004254</v>
          </cell>
          <cell r="B147" t="str">
            <v>INSTITUCION EDUCATIVA FULGENCIO LEQUERICA  VELEZ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220</v>
          </cell>
          <cell r="H147" t="str">
            <v>217</v>
          </cell>
          <cell r="I147" t="str">
            <v>0.6138</v>
          </cell>
          <cell r="J147" t="str">
            <v>0.6013</v>
          </cell>
          <cell r="K147" t="str">
            <v>0.5586</v>
          </cell>
          <cell r="L147" t="str">
            <v>0.6467</v>
          </cell>
          <cell r="M147" t="str">
            <v>0.6124</v>
          </cell>
          <cell r="N147" t="str">
            <v>0.6057</v>
          </cell>
        </row>
        <row r="148">
          <cell r="A148" t="str">
            <v>113001029095</v>
          </cell>
          <cell r="B148" t="str">
            <v>INSTITUCION EDUCATIVA FOCO ROJO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255</v>
          </cell>
          <cell r="H148" t="str">
            <v>247</v>
          </cell>
          <cell r="I148" t="str">
            <v>0.6003</v>
          </cell>
          <cell r="J148" t="str">
            <v>0.5995</v>
          </cell>
          <cell r="K148" t="str">
            <v>0.5708</v>
          </cell>
          <cell r="L148" t="str">
            <v>0.6487</v>
          </cell>
          <cell r="M148" t="str">
            <v>0.6091</v>
          </cell>
          <cell r="N148" t="str">
            <v>0.6052</v>
          </cell>
        </row>
        <row r="149">
          <cell r="A149" t="str">
            <v>113001007199</v>
          </cell>
          <cell r="B149" t="str">
            <v>INSTITUCION EDUCATIVA FE Y ALEGRIA LAS AMERICAS - Sede Única</v>
          </cell>
          <cell r="C149" t="str">
            <v>Establecimiento</v>
          </cell>
          <cell r="D149" t="str">
            <v>CARTAGENA DE INDIAS (BOLIVAR)</v>
          </cell>
          <cell r="E149" t="str">
            <v>OFICIAL</v>
          </cell>
          <cell r="F149" t="str">
            <v>D</v>
          </cell>
          <cell r="G149" t="str">
            <v>449</v>
          </cell>
          <cell r="H149" t="str">
            <v>438</v>
          </cell>
          <cell r="I149" t="str">
            <v>0.615</v>
          </cell>
          <cell r="J149" t="str">
            <v>0.5999</v>
          </cell>
          <cell r="K149" t="str">
            <v>0.5511</v>
          </cell>
          <cell r="L149" t="str">
            <v>0.6428</v>
          </cell>
          <cell r="M149" t="str">
            <v>0.6157</v>
          </cell>
          <cell r="N149" t="str">
            <v>0.6032</v>
          </cell>
        </row>
        <row r="150">
          <cell r="A150" t="str">
            <v>113001008284</v>
          </cell>
          <cell r="B150" t="str">
            <v>INSTITUCION EDUCATIVA SAN FELIPE NERI - Sede Única</v>
          </cell>
          <cell r="C150" t="str">
            <v>Establecimiento</v>
          </cell>
          <cell r="D150" t="str">
            <v>CARTAGENA DE INDIAS (BOLIVAR)</v>
          </cell>
          <cell r="E150" t="str">
            <v>OFICIAL</v>
          </cell>
          <cell r="F150" t="str">
            <v>D</v>
          </cell>
          <cell r="G150" t="str">
            <v>147</v>
          </cell>
          <cell r="H150" t="str">
            <v>142</v>
          </cell>
          <cell r="I150" t="str">
            <v>0.6096</v>
          </cell>
          <cell r="J150" t="str">
            <v>0.6014</v>
          </cell>
          <cell r="K150" t="str">
            <v>0.5435</v>
          </cell>
          <cell r="L150" t="str">
            <v>0.6478</v>
          </cell>
          <cell r="M150" t="str">
            <v>0.6218</v>
          </cell>
          <cell r="N150" t="str">
            <v>0.6022</v>
          </cell>
        </row>
        <row r="151">
          <cell r="A151" t="str">
            <v>113001001492</v>
          </cell>
          <cell r="B151" t="str">
            <v>INSTITUCION EDUCATIVA LICEO DE BOLIVAR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324</v>
          </cell>
          <cell r="H151" t="str">
            <v>316</v>
          </cell>
          <cell r="I151" t="str">
            <v>0.6001</v>
          </cell>
          <cell r="J151" t="str">
            <v>0.6</v>
          </cell>
          <cell r="K151" t="str">
            <v>0.5448</v>
          </cell>
          <cell r="L151" t="str">
            <v>0.6518</v>
          </cell>
          <cell r="M151" t="str">
            <v>0.6119</v>
          </cell>
          <cell r="N151" t="str">
            <v>0.6001</v>
          </cell>
        </row>
        <row r="152">
          <cell r="A152" t="str">
            <v>113001028421</v>
          </cell>
          <cell r="B152" t="str">
            <v>INSTITUCION EDUCATIVA 14 DE FEBRERO - Sede Única</v>
          </cell>
          <cell r="C152" t="str">
            <v>Establecimiento</v>
          </cell>
          <cell r="D152" t="str">
            <v>CARTAGENA DE INDIAS (BOLIVAR)</v>
          </cell>
          <cell r="E152" t="str">
            <v>OFICIAL</v>
          </cell>
          <cell r="F152" t="str">
            <v>D</v>
          </cell>
          <cell r="G152" t="str">
            <v>330</v>
          </cell>
          <cell r="H152" t="str">
            <v>325</v>
          </cell>
          <cell r="I152" t="str">
            <v>0.5999</v>
          </cell>
          <cell r="J152" t="str">
            <v>0.6107</v>
          </cell>
          <cell r="K152" t="str">
            <v>0.5462</v>
          </cell>
          <cell r="L152" t="str">
            <v>0.6332</v>
          </cell>
          <cell r="M152" t="str">
            <v>0.6201</v>
          </cell>
          <cell r="N152" t="str">
            <v>0.5993</v>
          </cell>
        </row>
        <row r="153">
          <cell r="A153" t="str">
            <v>113001800263</v>
          </cell>
          <cell r="B153" t="str">
            <v>INSTITUCION EDUCATIVA EL SALVADOR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682</v>
          </cell>
          <cell r="H153" t="str">
            <v>667</v>
          </cell>
          <cell r="I153" t="str">
            <v>0.5971</v>
          </cell>
          <cell r="J153" t="str">
            <v>0.5961</v>
          </cell>
          <cell r="K153" t="str">
            <v>0.5584</v>
          </cell>
          <cell r="L153" t="str">
            <v>0.649</v>
          </cell>
          <cell r="M153" t="str">
            <v>0.5887</v>
          </cell>
          <cell r="N153" t="str">
            <v>0.5993</v>
          </cell>
        </row>
        <row r="154">
          <cell r="A154" t="str">
            <v>113001800263</v>
          </cell>
          <cell r="B154" t="str">
            <v>INSTITUCION EDUCATIVA EL SALVADOR - INSTITUCION EDUCATIVA EL SALVADOR - SEDE PRINCIPAL</v>
          </cell>
          <cell r="C154" t="str">
            <v>Sede</v>
          </cell>
          <cell r="D154" t="str">
            <v>CARTAGENA DE INDIAS (BOLIVAR)</v>
          </cell>
          <cell r="E154" t="str">
            <v>OFICIAL</v>
          </cell>
          <cell r="F154" t="str">
            <v>D</v>
          </cell>
          <cell r="G154" t="str">
            <v>202</v>
          </cell>
          <cell r="H154" t="str">
            <v>199</v>
          </cell>
          <cell r="I154" t="str">
            <v>0.6199</v>
          </cell>
          <cell r="J154" t="str">
            <v>0.6115</v>
          </cell>
          <cell r="K154" t="str">
            <v>0.5626</v>
          </cell>
          <cell r="L154" t="str">
            <v>0.6602</v>
          </cell>
          <cell r="M154" t="str">
            <v>0.5944</v>
          </cell>
          <cell r="N154" t="str">
            <v>0.6121</v>
          </cell>
        </row>
        <row r="155">
          <cell r="A155" t="str">
            <v>113001800344</v>
          </cell>
          <cell r="B155" t="str">
            <v>INSTITUCION EDUCATIVA EL SALVADOR - SEDE LAS COLINAS</v>
          </cell>
          <cell r="C155" t="str">
            <v>Sede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47</v>
          </cell>
          <cell r="H155" t="str">
            <v>47</v>
          </cell>
          <cell r="I155" t="str">
            <v>0.5676</v>
          </cell>
          <cell r="J155" t="str">
            <v>0.5603</v>
          </cell>
          <cell r="K155" t="str">
            <v>0.5299</v>
          </cell>
          <cell r="L155" t="str">
            <v>0.6137</v>
          </cell>
          <cell r="M155" t="str">
            <v>0.5768</v>
          </cell>
          <cell r="N155" t="str">
            <v>0.5686</v>
          </cell>
        </row>
        <row r="156">
          <cell r="A156" t="str">
            <v>113001800352</v>
          </cell>
          <cell r="B156" t="str">
            <v>INSTITUCION EDUCATIVA EL SALVADOR - SEDE SAN NICOLAS</v>
          </cell>
          <cell r="C156" t="str">
            <v>Sede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103</v>
          </cell>
          <cell r="H156" t="str">
            <v>102</v>
          </cell>
          <cell r="I156" t="str">
            <v>0.5487</v>
          </cell>
          <cell r="J156" t="str">
            <v>0.5781</v>
          </cell>
          <cell r="K156" t="str">
            <v>0.5337</v>
          </cell>
          <cell r="L156" t="str">
            <v>0.6315</v>
          </cell>
          <cell r="M156" t="str">
            <v>0.5792</v>
          </cell>
          <cell r="N156" t="str">
            <v>0.5735</v>
          </cell>
        </row>
        <row r="157">
          <cell r="A157" t="str">
            <v>113001800301</v>
          </cell>
          <cell r="B157" t="str">
            <v>INSTITUCION EDUCATIVA EL SALVADOR - SEDE LOS ROBLES</v>
          </cell>
          <cell r="C157" t="str">
            <v>Sede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84</v>
          </cell>
          <cell r="H157" t="str">
            <v>79</v>
          </cell>
          <cell r="I157" t="str">
            <v>0.5304</v>
          </cell>
          <cell r="J157" t="str">
            <v>0.5482</v>
          </cell>
          <cell r="K157" t="str">
            <v>0.4878</v>
          </cell>
          <cell r="L157" t="str">
            <v>0.5866</v>
          </cell>
          <cell r="M157" t="str">
            <v>0.5252</v>
          </cell>
          <cell r="N157" t="str">
            <v>0.5373</v>
          </cell>
        </row>
        <row r="158">
          <cell r="A158" t="str">
            <v>113001800336</v>
          </cell>
          <cell r="B158" t="str">
            <v>INSTITUCION EDUCATIVA EL SALVADOR - SEDE LA PRIMAVERA</v>
          </cell>
          <cell r="C158" t="str">
            <v>Sede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20</v>
          </cell>
          <cell r="H158" t="str">
            <v>19</v>
          </cell>
          <cell r="I158" t="str">
            <v>0.6101</v>
          </cell>
          <cell r="J158" t="str">
            <v>0.5897</v>
          </cell>
          <cell r="K158" t="str">
            <v>0.5201</v>
          </cell>
          <cell r="L158" t="str">
            <v>0.6435</v>
          </cell>
          <cell r="M158" t="str">
            <v>0.6091</v>
          </cell>
          <cell r="N158" t="str">
            <v>0.5923</v>
          </cell>
        </row>
        <row r="159">
          <cell r="A159" t="str">
            <v>113001001581</v>
          </cell>
          <cell r="B159" t="str">
            <v>INSTITUCION EDUCATIVA DE FREDONIA - Sede Única</v>
          </cell>
          <cell r="C159" t="str">
            <v>Establecimiento</v>
          </cell>
          <cell r="D159" t="str">
            <v>CARTAGENA DE INDIAS (BOLIVAR)</v>
          </cell>
          <cell r="E159" t="str">
            <v>OFICIAL</v>
          </cell>
          <cell r="F159" t="str">
            <v>D</v>
          </cell>
          <cell r="G159" t="str">
            <v>222</v>
          </cell>
          <cell r="H159" t="str">
            <v>221</v>
          </cell>
          <cell r="I159" t="str">
            <v>0.5957</v>
          </cell>
          <cell r="J159" t="str">
            <v>0.6041</v>
          </cell>
          <cell r="K159" t="str">
            <v>0.5549</v>
          </cell>
          <cell r="L159" t="str">
            <v>0.6333</v>
          </cell>
          <cell r="M159" t="str">
            <v>0.5974</v>
          </cell>
          <cell r="N159" t="str">
            <v>0.597</v>
          </cell>
        </row>
        <row r="160">
          <cell r="A160" t="str">
            <v>113001030085</v>
          </cell>
          <cell r="B160" t="str">
            <v>INSTITUCION EDUCATIVA MANDELA - Sede Única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301</v>
          </cell>
          <cell r="H160" t="str">
            <v>295</v>
          </cell>
          <cell r="I160" t="str">
            <v>0.5958</v>
          </cell>
          <cell r="J160" t="str">
            <v>0.5881</v>
          </cell>
          <cell r="K160" t="str">
            <v>0.5494</v>
          </cell>
          <cell r="L160" t="str">
            <v>0.6475</v>
          </cell>
          <cell r="M160" t="str">
            <v>0.6073</v>
          </cell>
          <cell r="N160" t="str">
            <v>0.5961</v>
          </cell>
        </row>
        <row r="161">
          <cell r="A161" t="str">
            <v>213001009056</v>
          </cell>
          <cell r="B161" t="str">
            <v>INSTITUCION EDUCATIVA NUESTRA SEÑORA DEL BUEN AIRE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170</v>
          </cell>
          <cell r="H161" t="str">
            <v>167</v>
          </cell>
          <cell r="I161" t="str">
            <v>0.5993</v>
          </cell>
          <cell r="J161" t="str">
            <v>0.5939</v>
          </cell>
          <cell r="K161" t="str">
            <v>0.5585</v>
          </cell>
          <cell r="L161" t="str">
            <v>0.6322</v>
          </cell>
          <cell r="M161" t="str">
            <v>0.5956</v>
          </cell>
          <cell r="N161" t="str">
            <v>0.596</v>
          </cell>
        </row>
        <row r="162">
          <cell r="A162" t="str">
            <v>113001003126</v>
          </cell>
          <cell r="B162" t="str">
            <v>INSTITUCION EDUCATIVA FERNANDO DE LA VEGA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94</v>
          </cell>
          <cell r="H162" t="str">
            <v>93</v>
          </cell>
          <cell r="I162" t="str">
            <v>0.6121</v>
          </cell>
          <cell r="J162" t="str">
            <v>0.5899</v>
          </cell>
          <cell r="K162" t="str">
            <v>0.539</v>
          </cell>
          <cell r="L162" t="str">
            <v>0.6302</v>
          </cell>
          <cell r="M162" t="str">
            <v>0.6296</v>
          </cell>
          <cell r="N162" t="str">
            <v>0.5956</v>
          </cell>
        </row>
        <row r="163">
          <cell r="A163" t="str">
            <v>113001800123</v>
          </cell>
          <cell r="B163" t="str">
            <v>INSTITUCION EDUCATIVA GABRIEL GARCIA MARQUEZ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329</v>
          </cell>
          <cell r="H163" t="str">
            <v>325</v>
          </cell>
          <cell r="I163" t="str">
            <v>0.5832</v>
          </cell>
          <cell r="J163" t="str">
            <v>0.589</v>
          </cell>
          <cell r="K163" t="str">
            <v>0.5526</v>
          </cell>
          <cell r="L163" t="str">
            <v>0.6496</v>
          </cell>
          <cell r="M163" t="str">
            <v>0.605</v>
          </cell>
          <cell r="N163" t="str">
            <v>0.5945</v>
          </cell>
        </row>
        <row r="164">
          <cell r="A164" t="str">
            <v>113001020969</v>
          </cell>
          <cell r="B164" t="str">
            <v>INSTITUCION EDUCATIVA FRANCISCO DE PAULA SANTANDER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176</v>
          </cell>
          <cell r="H164" t="str">
            <v>173</v>
          </cell>
          <cell r="I164" t="str">
            <v>0.5882</v>
          </cell>
          <cell r="J164" t="str">
            <v>0.5964</v>
          </cell>
          <cell r="K164" t="str">
            <v>0.5596</v>
          </cell>
          <cell r="L164" t="str">
            <v>0.6304</v>
          </cell>
          <cell r="M164" t="str">
            <v>0.5979</v>
          </cell>
          <cell r="N164" t="str">
            <v>0.594</v>
          </cell>
        </row>
        <row r="165">
          <cell r="A165" t="str">
            <v>113001001450</v>
          </cell>
          <cell r="B165" t="str">
            <v>INSTITUCION ETNOEDUCATIVA PEDRO ROMERO</v>
          </cell>
          <cell r="C165" t="str">
            <v>Establecimiento</v>
          </cell>
          <cell r="D165" t="str">
            <v>CARTAGENA DE INDIAS (BOLIVAR)</v>
          </cell>
          <cell r="E165" t="str">
            <v>OFICIAL</v>
          </cell>
          <cell r="F165" t="str">
            <v>D</v>
          </cell>
          <cell r="G165" t="str">
            <v>227</v>
          </cell>
          <cell r="H165" t="str">
            <v>222</v>
          </cell>
          <cell r="I165" t="str">
            <v>0.6029</v>
          </cell>
          <cell r="J165" t="str">
            <v>0.5831</v>
          </cell>
          <cell r="K165" t="str">
            <v>0.5511</v>
          </cell>
          <cell r="L165" t="str">
            <v>0.6382</v>
          </cell>
          <cell r="M165" t="str">
            <v>0.5932</v>
          </cell>
          <cell r="N165" t="str">
            <v>0.5938</v>
          </cell>
        </row>
        <row r="166">
          <cell r="A166" t="str">
            <v>313001000118</v>
          </cell>
          <cell r="B166" t="str">
            <v>INSTITUCION ETNOEDUCATIVA PEDRO ROMERO - SEDE NTRA. SRA. LA VICTORIA</v>
          </cell>
          <cell r="C166" t="str">
            <v>Sede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55</v>
          </cell>
          <cell r="H166" t="str">
            <v>51</v>
          </cell>
          <cell r="I166" t="str">
            <v>0.5586</v>
          </cell>
          <cell r="J166" t="str">
            <v>0.5426</v>
          </cell>
          <cell r="K166" t="str">
            <v>0.5002</v>
          </cell>
          <cell r="L166" t="str">
            <v>0.585</v>
          </cell>
          <cell r="M166" t="str">
            <v>0.5608</v>
          </cell>
          <cell r="N166" t="str">
            <v>0.5477</v>
          </cell>
        </row>
        <row r="167">
          <cell r="A167" t="str">
            <v>113001001450</v>
          </cell>
          <cell r="B167" t="str">
            <v>INSTITUCION ETNOEDUCATIVA PEDRO ROMERO - INSTITUCION ETNOEDUCATIVA PEDRO ROMERO</v>
          </cell>
          <cell r="C167" t="str">
            <v>Sede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172</v>
          </cell>
          <cell r="H167" t="str">
            <v>171</v>
          </cell>
          <cell r="I167" t="str">
            <v>0.615</v>
          </cell>
          <cell r="J167" t="str">
            <v>0.5968</v>
          </cell>
          <cell r="K167" t="str">
            <v>0.5643</v>
          </cell>
          <cell r="L167" t="str">
            <v>0.653</v>
          </cell>
          <cell r="M167" t="str">
            <v>0.6022</v>
          </cell>
          <cell r="N167" t="str">
            <v>0.6069</v>
          </cell>
        </row>
        <row r="168">
          <cell r="A168" t="str">
            <v>313001029868</v>
          </cell>
          <cell r="B168" t="str">
            <v>INSTITUTO EDUCATIVO TECNOCIENCIAS REGIÓN CARIBE - Sede Única</v>
          </cell>
          <cell r="C168" t="str">
            <v>Establecimiento</v>
          </cell>
          <cell r="D168" t="str">
            <v>CARTAGENA DE INDIAS (BOLIVAR)</v>
          </cell>
          <cell r="E168" t="str">
            <v>NO OFICIAL</v>
          </cell>
          <cell r="F168" t="str">
            <v>D</v>
          </cell>
          <cell r="G168" t="str">
            <v>191</v>
          </cell>
          <cell r="H168" t="str">
            <v>179</v>
          </cell>
          <cell r="I168" t="str">
            <v>0.5736</v>
          </cell>
          <cell r="J168" t="str">
            <v>0.5799</v>
          </cell>
          <cell r="K168" t="str">
            <v>0.5553</v>
          </cell>
          <cell r="L168" t="str">
            <v>0.6532</v>
          </cell>
          <cell r="M168" t="str">
            <v>0.6151</v>
          </cell>
          <cell r="N168" t="str">
            <v>0.5924</v>
          </cell>
        </row>
        <row r="169">
          <cell r="A169" t="str">
            <v>113001012427</v>
          </cell>
          <cell r="B169" t="str">
            <v>INSTITUCION EDUCATIVA MANUELA VERGARA DE CURI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220</v>
          </cell>
          <cell r="H169" t="str">
            <v>211</v>
          </cell>
          <cell r="I169" t="str">
            <v>0.5971</v>
          </cell>
          <cell r="J169" t="str">
            <v>0.5871</v>
          </cell>
          <cell r="K169" t="str">
            <v>0.5391</v>
          </cell>
          <cell r="L169" t="str">
            <v>0.6264</v>
          </cell>
          <cell r="M169" t="str">
            <v>0.5997</v>
          </cell>
          <cell r="N169" t="str">
            <v>0.5884</v>
          </cell>
        </row>
        <row r="170">
          <cell r="A170" t="str">
            <v>213001001306</v>
          </cell>
          <cell r="B170" t="str">
            <v>INSTITUCION EDUCATIVA DE PONTEZUELA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114</v>
          </cell>
          <cell r="H170" t="str">
            <v>112</v>
          </cell>
          <cell r="I170" t="str">
            <v>0.586</v>
          </cell>
          <cell r="J170" t="str">
            <v>0.5865</v>
          </cell>
          <cell r="K170" t="str">
            <v>0.5448</v>
          </cell>
          <cell r="L170" t="str">
            <v>0.6309</v>
          </cell>
          <cell r="M170" t="str">
            <v>0.5893</v>
          </cell>
          <cell r="N170" t="str">
            <v>0.5872</v>
          </cell>
        </row>
        <row r="171">
          <cell r="A171" t="str">
            <v>113001002120</v>
          </cell>
          <cell r="B171" t="str">
            <v>INSTITUCION EDUCATIVA HIJOS DE MARIA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323</v>
          </cell>
          <cell r="H171" t="str">
            <v>313</v>
          </cell>
          <cell r="I171" t="str">
            <v>0.5972</v>
          </cell>
          <cell r="J171" t="str">
            <v>0.5761</v>
          </cell>
          <cell r="K171" t="str">
            <v>0.5392</v>
          </cell>
          <cell r="L171" t="str">
            <v>0.6239</v>
          </cell>
          <cell r="M171" t="str">
            <v>0.6092</v>
          </cell>
          <cell r="N171" t="str">
            <v>0.5861</v>
          </cell>
        </row>
        <row r="172">
          <cell r="A172" t="str">
            <v>113001002138</v>
          </cell>
          <cell r="B172" t="str">
            <v>INSTITUCION EDUCATIVA NUESTRA SRA DEL PERPETUO SOCORRO - Sede Única</v>
          </cell>
          <cell r="C172" t="str">
            <v>Establecimiento</v>
          </cell>
          <cell r="D172" t="str">
            <v>CARTAGENA DE INDIAS (BOLIVAR)</v>
          </cell>
          <cell r="E172" t="str">
            <v>OFICIAL</v>
          </cell>
          <cell r="F172" t="str">
            <v>D</v>
          </cell>
          <cell r="G172" t="str">
            <v>229</v>
          </cell>
          <cell r="H172" t="str">
            <v>226</v>
          </cell>
          <cell r="I172" t="str">
            <v>0.59</v>
          </cell>
          <cell r="J172" t="str">
            <v>0.569</v>
          </cell>
          <cell r="K172" t="str">
            <v>0.5529</v>
          </cell>
          <cell r="L172" t="str">
            <v>0.6267</v>
          </cell>
          <cell r="M172" t="str">
            <v>0.6022</v>
          </cell>
          <cell r="N172" t="str">
            <v>0.586</v>
          </cell>
        </row>
        <row r="173">
          <cell r="A173" t="str">
            <v>313001012744</v>
          </cell>
          <cell r="B173" t="str">
            <v>INSTITUTO  SKINNER II   (ANT.-JARD. INF. SKINNER II) - Sede Única</v>
          </cell>
          <cell r="C173" t="str">
            <v>Establecimiento</v>
          </cell>
          <cell r="D173" t="str">
            <v>CARTAGENA DE INDIAS (BOLIVAR)</v>
          </cell>
          <cell r="E173" t="str">
            <v>NO OFICIAL</v>
          </cell>
          <cell r="F173" t="str">
            <v>D</v>
          </cell>
          <cell r="G173" t="str">
            <v>124</v>
          </cell>
          <cell r="H173" t="str">
            <v>124</v>
          </cell>
          <cell r="I173" t="str">
            <v>0.5894</v>
          </cell>
          <cell r="J173" t="str">
            <v>0.5732</v>
          </cell>
          <cell r="K173" t="str">
            <v>0.5452</v>
          </cell>
          <cell r="L173" t="str">
            <v>0.6285</v>
          </cell>
          <cell r="M173" t="str">
            <v>0.605</v>
          </cell>
          <cell r="N173" t="str">
            <v>0.5857</v>
          </cell>
        </row>
        <row r="174">
          <cell r="A174" t="str">
            <v>413001027126</v>
          </cell>
          <cell r="B174" t="str">
            <v>INSTITUTO NUEVA LUZ DE ESPERANZA - Sede Única</v>
          </cell>
          <cell r="C174" t="str">
            <v>Establecimiento</v>
          </cell>
          <cell r="D174" t="str">
            <v>CARTAGENA DE INDIAS (BOLIVAR)</v>
          </cell>
          <cell r="E174" t="str">
            <v>NO OFICIAL</v>
          </cell>
          <cell r="F174" t="str">
            <v>D</v>
          </cell>
          <cell r="G174" t="str">
            <v>36</v>
          </cell>
          <cell r="H174" t="str">
            <v>35</v>
          </cell>
          <cell r="I174" t="str">
            <v>0.5861</v>
          </cell>
          <cell r="J174" t="str">
            <v>0.6024</v>
          </cell>
          <cell r="K174" t="str">
            <v>0.5284</v>
          </cell>
          <cell r="L174" t="str">
            <v>0.6229</v>
          </cell>
          <cell r="M174" t="str">
            <v>0.5891</v>
          </cell>
          <cell r="N174" t="str">
            <v>0.5853</v>
          </cell>
        </row>
        <row r="175">
          <cell r="A175" t="str">
            <v>213001000091</v>
          </cell>
          <cell r="B175" t="str">
            <v>INSTITUCION EDUCATIVA DE ISLA FUERTE - Sede Única</v>
          </cell>
          <cell r="C175" t="str">
            <v>Establecimiento</v>
          </cell>
          <cell r="D175" t="str">
            <v>CARTAGENA DE INDIAS (BOLIVAR)</v>
          </cell>
          <cell r="E175" t="str">
            <v>OFICIAL</v>
          </cell>
          <cell r="F175" t="str">
            <v>D</v>
          </cell>
          <cell r="G175" t="str">
            <v>41</v>
          </cell>
          <cell r="H175" t="str">
            <v>41</v>
          </cell>
          <cell r="I175" t="str">
            <v>0.5841</v>
          </cell>
          <cell r="J175" t="str">
            <v>0.5843</v>
          </cell>
          <cell r="K175" t="str">
            <v>0.5353</v>
          </cell>
          <cell r="L175" t="str">
            <v>0.6313</v>
          </cell>
          <cell r="M175" t="str">
            <v>0.5694</v>
          </cell>
          <cell r="N175" t="str">
            <v>0.5826</v>
          </cell>
        </row>
        <row r="176">
          <cell r="A176" t="str">
            <v>213001002531</v>
          </cell>
          <cell r="B176" t="str">
            <v>INSTITUCION EDUCATIVA MANZANILLO DEL MAR - Sede Única</v>
          </cell>
          <cell r="C176" t="str">
            <v>Establecimiento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52</v>
          </cell>
          <cell r="H176" t="str">
            <v>52</v>
          </cell>
          <cell r="I176" t="str">
            <v>0.5659</v>
          </cell>
          <cell r="J176" t="str">
            <v>0.6082</v>
          </cell>
          <cell r="K176" t="str">
            <v>0.5488</v>
          </cell>
          <cell r="L176" t="str">
            <v>0.6059</v>
          </cell>
          <cell r="M176" t="str">
            <v>0.5845</v>
          </cell>
          <cell r="N176" t="str">
            <v>0.5824</v>
          </cell>
        </row>
        <row r="177">
          <cell r="A177" t="str">
            <v>113001001816</v>
          </cell>
          <cell r="B177" t="str">
            <v>INSTITUCION EDUCATIVA JOSE DE LA VEGA - Sede Única</v>
          </cell>
          <cell r="C177" t="str">
            <v>Establecimiento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582</v>
          </cell>
          <cell r="H177" t="str">
            <v>567</v>
          </cell>
          <cell r="I177" t="str">
            <v>0.5874</v>
          </cell>
          <cell r="J177" t="str">
            <v>0.5771</v>
          </cell>
          <cell r="K177" t="str">
            <v>0.5261</v>
          </cell>
          <cell r="L177" t="str">
            <v>0.6296</v>
          </cell>
          <cell r="M177" t="str">
            <v>0.6079</v>
          </cell>
          <cell r="N177" t="str">
            <v>0.5822</v>
          </cell>
        </row>
        <row r="178">
          <cell r="A178" t="str">
            <v>213001002949</v>
          </cell>
          <cell r="B178" t="str">
            <v>INSTITUCION EDUCATIVA SAN JOSE CA?O DEL ORO - Sede Única</v>
          </cell>
          <cell r="C178" t="str">
            <v>Establecimiento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88</v>
          </cell>
          <cell r="H178" t="str">
            <v>86</v>
          </cell>
          <cell r="I178" t="str">
            <v>0.595</v>
          </cell>
          <cell r="J178" t="str">
            <v>0.5724</v>
          </cell>
          <cell r="K178" t="str">
            <v>0.5188</v>
          </cell>
          <cell r="L178" t="str">
            <v>0.6361</v>
          </cell>
          <cell r="M178" t="str">
            <v>0.5946</v>
          </cell>
          <cell r="N178" t="str">
            <v>0.5816</v>
          </cell>
        </row>
        <row r="179">
          <cell r="A179" t="str">
            <v>313001000495</v>
          </cell>
          <cell r="B179" t="str">
            <v>COL. OCTAVIANA DEL C. VIVES C - Sede Única</v>
          </cell>
          <cell r="C179" t="str">
            <v>Establecimiento</v>
          </cell>
          <cell r="D179" t="str">
            <v>CARTAGENA DE INDIAS (BOLIVAR)</v>
          </cell>
          <cell r="E179" t="str">
            <v>NO OFICIAL</v>
          </cell>
          <cell r="F179" t="str">
            <v>D</v>
          </cell>
          <cell r="G179" t="str">
            <v>35</v>
          </cell>
          <cell r="H179" t="str">
            <v>32</v>
          </cell>
          <cell r="I179" t="str">
            <v>0.5627</v>
          </cell>
          <cell r="J179" t="str">
            <v>0.5956</v>
          </cell>
          <cell r="K179" t="str">
            <v>0.5277</v>
          </cell>
          <cell r="L179" t="str">
            <v>0.6218</v>
          </cell>
          <cell r="M179" t="str">
            <v>0.6196</v>
          </cell>
          <cell r="N179" t="str">
            <v>0.5802</v>
          </cell>
        </row>
        <row r="180">
          <cell r="A180" t="str">
            <v>113001000429</v>
          </cell>
          <cell r="B180" t="str">
            <v>INSTITUCION EDUCATIVA SALIM BECHARA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233</v>
          </cell>
          <cell r="H180" t="str">
            <v>224</v>
          </cell>
          <cell r="I180" t="str">
            <v>0.5731</v>
          </cell>
          <cell r="J180" t="str">
            <v>0.57</v>
          </cell>
          <cell r="K180" t="str">
            <v>0.5322</v>
          </cell>
          <cell r="L180" t="str">
            <v>0.6403</v>
          </cell>
          <cell r="M180" t="str">
            <v>0.5805</v>
          </cell>
          <cell r="N180" t="str">
            <v>0.579</v>
          </cell>
        </row>
        <row r="181">
          <cell r="A181" t="str">
            <v>313001028891</v>
          </cell>
          <cell r="B181" t="str">
            <v>COLEGIO FERNANDO DE ARAGON DE CARTAGENA - Sede Única</v>
          </cell>
          <cell r="C181" t="str">
            <v>Establecimiento</v>
          </cell>
          <cell r="D181" t="str">
            <v>CARTAGENA DE INDIAS (BOLIVAR)</v>
          </cell>
          <cell r="E181" t="str">
            <v>NO OFICIAL</v>
          </cell>
          <cell r="F181" t="str">
            <v>D</v>
          </cell>
          <cell r="G181" t="str">
            <v>43</v>
          </cell>
          <cell r="H181" t="str">
            <v>40</v>
          </cell>
          <cell r="I181" t="str">
            <v>0.5301</v>
          </cell>
          <cell r="J181" t="str">
            <v>0.5646</v>
          </cell>
          <cell r="K181" t="str">
            <v>0.5599</v>
          </cell>
          <cell r="L181" t="str">
            <v>0.648</v>
          </cell>
          <cell r="M181" t="str">
            <v>0.6094</v>
          </cell>
          <cell r="N181" t="str">
            <v>0.5783</v>
          </cell>
        </row>
        <row r="182">
          <cell r="A182" t="str">
            <v>313001029396</v>
          </cell>
          <cell r="B182" t="str">
            <v>INSTITUCION EDUCATIVA CLEMENTE MANUEL ZABAL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431</v>
          </cell>
          <cell r="H182" t="str">
            <v>425</v>
          </cell>
          <cell r="I182" t="str">
            <v>0.5731</v>
          </cell>
          <cell r="J182" t="str">
            <v>0.5712</v>
          </cell>
          <cell r="K182" t="str">
            <v>0.5328</v>
          </cell>
          <cell r="L182" t="str">
            <v>0.6262</v>
          </cell>
          <cell r="M182" t="str">
            <v>0.5879</v>
          </cell>
          <cell r="N182" t="str">
            <v>0.5768</v>
          </cell>
        </row>
        <row r="183">
          <cell r="A183" t="str">
            <v>313001028829</v>
          </cell>
          <cell r="B183" t="str">
            <v>FUNDACION INSTITUCION EDUCATIVA FUNASER - Sede Única</v>
          </cell>
          <cell r="C183" t="str">
            <v>Establecimiento</v>
          </cell>
          <cell r="D183" t="str">
            <v>CARTAGENA DE INDIAS (BOLIVAR)</v>
          </cell>
          <cell r="E183" t="str">
            <v>NO OFICIAL</v>
          </cell>
          <cell r="F183" t="str">
            <v>D</v>
          </cell>
          <cell r="G183" t="str">
            <v>68</v>
          </cell>
          <cell r="H183" t="str">
            <v>65</v>
          </cell>
          <cell r="I183" t="str">
            <v>0.5564</v>
          </cell>
          <cell r="J183" t="str">
            <v>0.5648</v>
          </cell>
          <cell r="K183" t="str">
            <v>0.5527</v>
          </cell>
          <cell r="L183" t="str">
            <v>0.6285</v>
          </cell>
          <cell r="M183" t="str">
            <v>0.5794</v>
          </cell>
          <cell r="N183" t="str">
            <v>0.5759</v>
          </cell>
        </row>
        <row r="184">
          <cell r="A184" t="str">
            <v>113001000739</v>
          </cell>
          <cell r="B184" t="str">
            <v>INSTITUCION EDUCATIVA ANA MARIA VELEZ DE TRUJILLO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210</v>
          </cell>
          <cell r="H184" t="str">
            <v>203</v>
          </cell>
          <cell r="I184" t="str">
            <v>0.5838</v>
          </cell>
          <cell r="J184" t="str">
            <v>0.5706</v>
          </cell>
          <cell r="K184" t="str">
            <v>0.522</v>
          </cell>
          <cell r="L184" t="str">
            <v>0.6171</v>
          </cell>
          <cell r="M184" t="str">
            <v>0.5949</v>
          </cell>
          <cell r="N184" t="str">
            <v>0.575</v>
          </cell>
        </row>
        <row r="185">
          <cell r="A185" t="str">
            <v>413001013176</v>
          </cell>
          <cell r="B185" t="str">
            <v>FUNDACION EDUCATIVA INSTITUTO ECOLÓGICO BARBACOAS - Sede Única</v>
          </cell>
          <cell r="C185" t="str">
            <v>Establecimiento</v>
          </cell>
          <cell r="D185" t="str">
            <v>CARTAGENA DE INDIAS (BOLIVAR)</v>
          </cell>
          <cell r="E185" t="str">
            <v>NO OFICIAL</v>
          </cell>
          <cell r="F185" t="str">
            <v>D</v>
          </cell>
          <cell r="G185" t="str">
            <v>111</v>
          </cell>
          <cell r="H185" t="str">
            <v>110</v>
          </cell>
          <cell r="I185" t="str">
            <v>0.5427</v>
          </cell>
          <cell r="J185" t="str">
            <v>0.5744</v>
          </cell>
          <cell r="K185" t="str">
            <v>0.536</v>
          </cell>
          <cell r="L185" t="str">
            <v>0.6267</v>
          </cell>
          <cell r="M185" t="str">
            <v>0.6166</v>
          </cell>
          <cell r="N185" t="str">
            <v>0.5735</v>
          </cell>
        </row>
        <row r="186">
          <cell r="A186" t="str">
            <v>413001004703</v>
          </cell>
          <cell r="B186" t="str">
            <v>INSTITUCION EDUCATIVA DE LA BOQUILLA - Sede Única</v>
          </cell>
          <cell r="C186" t="str">
            <v>Establecimiento</v>
          </cell>
          <cell r="D186" t="str">
            <v>CARTAGENA DE INDIAS (BOLIVAR)</v>
          </cell>
          <cell r="E186" t="str">
            <v>OFICIAL</v>
          </cell>
          <cell r="F186" t="str">
            <v>D</v>
          </cell>
          <cell r="G186" t="str">
            <v>347</v>
          </cell>
          <cell r="H186" t="str">
            <v>341</v>
          </cell>
          <cell r="I186" t="str">
            <v>0.5626</v>
          </cell>
          <cell r="J186" t="str">
            <v>0.567</v>
          </cell>
          <cell r="K186" t="str">
            <v>0.5184</v>
          </cell>
          <cell r="L186" t="str">
            <v>0.6092</v>
          </cell>
          <cell r="M186" t="str">
            <v>0.6058</v>
          </cell>
          <cell r="N186" t="str">
            <v>0.5675</v>
          </cell>
        </row>
        <row r="187">
          <cell r="A187" t="str">
            <v>113001000160</v>
          </cell>
          <cell r="B187" t="str">
            <v>INSTITUCION EDUCATIVA CORAZON DE MARIA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190</v>
          </cell>
          <cell r="H187" t="str">
            <v>184</v>
          </cell>
          <cell r="I187" t="str">
            <v>0.5702</v>
          </cell>
          <cell r="J187" t="str">
            <v>0.5694</v>
          </cell>
          <cell r="K187" t="str">
            <v>0.5073</v>
          </cell>
          <cell r="L187" t="str">
            <v>0.6093</v>
          </cell>
          <cell r="M187" t="str">
            <v>0.5919</v>
          </cell>
          <cell r="N187" t="str">
            <v>0.5662</v>
          </cell>
        </row>
        <row r="188">
          <cell r="A188" t="str">
            <v>313001800467</v>
          </cell>
          <cell r="B188" t="str">
            <v>CENTRO EDUCATIVO AMOR A COLOMBIA - Sede Única</v>
          </cell>
          <cell r="C188" t="str">
            <v>Establecimiento</v>
          </cell>
          <cell r="D188" t="str">
            <v>CARTAGENA DE INDIAS (BOLIVAR)</v>
          </cell>
          <cell r="E188" t="str">
            <v>NO OFICIAL</v>
          </cell>
          <cell r="F188" t="str">
            <v>D</v>
          </cell>
          <cell r="G188" t="str">
            <v>47</v>
          </cell>
          <cell r="H188" t="str">
            <v>45</v>
          </cell>
          <cell r="I188" t="str">
            <v>0.5512</v>
          </cell>
          <cell r="J188" t="str">
            <v>0.5575</v>
          </cell>
          <cell r="K188" t="str">
            <v>0.5061</v>
          </cell>
          <cell r="L188" t="str">
            <v>0.6339</v>
          </cell>
          <cell r="M188" t="str">
            <v>0.5796</v>
          </cell>
          <cell r="N188" t="str">
            <v>0.5635</v>
          </cell>
        </row>
        <row r="189">
          <cell r="A189" t="str">
            <v>213001007533</v>
          </cell>
          <cell r="B189" t="str">
            <v>INSTITUCION EDUCATIVA NUEVA ESPERANZA ARROYO GRANDE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131</v>
          </cell>
          <cell r="H189" t="str">
            <v>130</v>
          </cell>
          <cell r="I189" t="str">
            <v>0.554</v>
          </cell>
          <cell r="J189" t="str">
            <v>0.5554</v>
          </cell>
          <cell r="K189" t="str">
            <v>0.5377</v>
          </cell>
          <cell r="L189" t="str">
            <v>0.6023</v>
          </cell>
          <cell r="M189" t="str">
            <v>0.5749</v>
          </cell>
          <cell r="N189" t="str">
            <v>0.5633</v>
          </cell>
        </row>
        <row r="190">
          <cell r="A190" t="str">
            <v>113001005544</v>
          </cell>
          <cell r="B190" t="str">
            <v>INSTITUCION EDUCATIVA ANTONIO NARIÑO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230</v>
          </cell>
          <cell r="H190" t="str">
            <v>224</v>
          </cell>
          <cell r="I190" t="str">
            <v>0.5595</v>
          </cell>
          <cell r="J190" t="str">
            <v>0.5547</v>
          </cell>
          <cell r="K190" t="str">
            <v>0.5195</v>
          </cell>
          <cell r="L190" t="str">
            <v>0.6099</v>
          </cell>
          <cell r="M190" t="str">
            <v>0.5856</v>
          </cell>
          <cell r="N190" t="str">
            <v>0.5628</v>
          </cell>
        </row>
        <row r="191">
          <cell r="A191" t="str">
            <v>313001005225</v>
          </cell>
          <cell r="B191" t="str">
            <v>INSTITUCION EDUCATIVA JOSE MARIA CORDOBA DE PASACABALLOS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154</v>
          </cell>
          <cell r="H191" t="str">
            <v>150</v>
          </cell>
          <cell r="I191" t="str">
            <v>0.5686</v>
          </cell>
          <cell r="J191" t="str">
            <v>0.5588</v>
          </cell>
          <cell r="K191" t="str">
            <v>0.5188</v>
          </cell>
          <cell r="L191" t="str">
            <v>0.5913</v>
          </cell>
          <cell r="M191" t="str">
            <v>0.574</v>
          </cell>
          <cell r="N191" t="str">
            <v>0.5605</v>
          </cell>
        </row>
        <row r="192">
          <cell r="A192" t="str">
            <v>313001029931</v>
          </cell>
          <cell r="B192" t="str">
            <v>COLEGIO MANOS CREATIVAS - Sede Única</v>
          </cell>
          <cell r="C192" t="str">
            <v>Establecimiento</v>
          </cell>
          <cell r="D192" t="str">
            <v>CARTAGENA DE INDIAS (BOLIVAR)</v>
          </cell>
          <cell r="E192" t="str">
            <v>NO OFICIAL</v>
          </cell>
          <cell r="F192" t="str">
            <v>D</v>
          </cell>
          <cell r="G192" t="str">
            <v>35</v>
          </cell>
          <cell r="H192" t="str">
            <v>35</v>
          </cell>
          <cell r="I192" t="str">
            <v>0.5467</v>
          </cell>
          <cell r="J192" t="str">
            <v>0.5465</v>
          </cell>
          <cell r="K192" t="str">
            <v>0.5154</v>
          </cell>
          <cell r="L192" t="str">
            <v>0.609</v>
          </cell>
          <cell r="M192" t="str">
            <v>0.6127</v>
          </cell>
          <cell r="N192" t="str">
            <v>0.5589</v>
          </cell>
        </row>
        <row r="193">
          <cell r="A193" t="str">
            <v>213001001292</v>
          </cell>
          <cell r="B193" t="str">
            <v>INSTITUCION ETNOEDUCATIVA DE SANTA ANA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155</v>
          </cell>
          <cell r="H193" t="str">
            <v>155</v>
          </cell>
          <cell r="I193" t="str">
            <v>0.5392</v>
          </cell>
          <cell r="J193" t="str">
            <v>0.5469</v>
          </cell>
          <cell r="K193" t="str">
            <v>0.508</v>
          </cell>
          <cell r="L193" t="str">
            <v>0.6114</v>
          </cell>
          <cell r="M193" t="str">
            <v>0.5875</v>
          </cell>
          <cell r="N193" t="str">
            <v>0.5542</v>
          </cell>
        </row>
        <row r="194">
          <cell r="A194" t="str">
            <v>213001001942</v>
          </cell>
          <cell r="B194" t="str">
            <v>INSTITUCION EDUCATIVA LUIS FELIPE CABRERA DE BARU - Sede Única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115</v>
          </cell>
          <cell r="H194" t="str">
            <v>114</v>
          </cell>
          <cell r="I194" t="str">
            <v>0.5347</v>
          </cell>
          <cell r="J194" t="str">
            <v>0.5509</v>
          </cell>
          <cell r="K194" t="str">
            <v>0.5158</v>
          </cell>
          <cell r="L194" t="str">
            <v>0.6086</v>
          </cell>
          <cell r="M194" t="str">
            <v>0.5642</v>
          </cell>
          <cell r="N194" t="str">
            <v>0.5534</v>
          </cell>
        </row>
        <row r="195">
          <cell r="A195" t="str">
            <v>213001000075</v>
          </cell>
          <cell r="B195" t="str">
            <v>INSTITUCION EDUCATIVA PUERTO REY - Sede Única</v>
          </cell>
          <cell r="C195" t="str">
            <v>Establecimiento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85</v>
          </cell>
          <cell r="H195" t="str">
            <v>85</v>
          </cell>
          <cell r="I195" t="str">
            <v>0.5566</v>
          </cell>
          <cell r="J195" t="str">
            <v>0.538</v>
          </cell>
          <cell r="K195" t="str">
            <v>0.5004</v>
          </cell>
          <cell r="L195" t="str">
            <v>0.6005</v>
          </cell>
          <cell r="M195" t="str">
            <v>0.5332</v>
          </cell>
          <cell r="N195" t="str">
            <v>0.5477</v>
          </cell>
        </row>
        <row r="196">
          <cell r="A196" t="str">
            <v>113001029851</v>
          </cell>
          <cell r="B196" t="str">
            <v>INSTITUCION EDUCATIVA JORGE ARTEL - Sede Única</v>
          </cell>
          <cell r="C196" t="str">
            <v>Establecimiento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189</v>
          </cell>
          <cell r="H196" t="str">
            <v>184</v>
          </cell>
          <cell r="I196" t="str">
            <v>0.543</v>
          </cell>
          <cell r="J196" t="str">
            <v>0.5457</v>
          </cell>
          <cell r="K196" t="str">
            <v>0.4989</v>
          </cell>
          <cell r="L196" t="str">
            <v>0.5857</v>
          </cell>
          <cell r="M196" t="str">
            <v>0.5589</v>
          </cell>
          <cell r="N196" t="str">
            <v>0.5445</v>
          </cell>
        </row>
        <row r="197">
          <cell r="A197" t="str">
            <v>313001013431</v>
          </cell>
          <cell r="B197" t="str">
            <v>CORP INST PROGRESO SOCIAL (ANTES INST. MIXTO LOS PAYASITOS - Sede Única</v>
          </cell>
          <cell r="C197" t="str">
            <v>Establecimiento</v>
          </cell>
          <cell r="D197" t="str">
            <v>CARTAGENA DE INDIAS (BOLIVAR)</v>
          </cell>
          <cell r="E197" t="str">
            <v>NO OFICIAL</v>
          </cell>
          <cell r="F197" t="str">
            <v>D</v>
          </cell>
          <cell r="G197" t="str">
            <v>67</v>
          </cell>
          <cell r="H197" t="str">
            <v>66</v>
          </cell>
          <cell r="I197" t="str">
            <v>0.5189</v>
          </cell>
          <cell r="J197" t="str">
            <v>0.5362</v>
          </cell>
          <cell r="K197" t="str">
            <v>0.5069</v>
          </cell>
          <cell r="L197" t="str">
            <v>0.5975</v>
          </cell>
          <cell r="M197" t="str">
            <v>0.5859</v>
          </cell>
          <cell r="N197" t="str">
            <v>0.5434</v>
          </cell>
        </row>
        <row r="198">
          <cell r="A198" t="str">
            <v>113001000143</v>
          </cell>
          <cell r="B198" t="str">
            <v>INSTITUCION EDUCATIVA ARROYO DE PIEDRA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152</v>
          </cell>
          <cell r="H198" t="str">
            <v>149</v>
          </cell>
          <cell r="I198" t="str">
            <v>0.5197</v>
          </cell>
          <cell r="J198" t="str">
            <v>0.5432</v>
          </cell>
          <cell r="K198" t="str">
            <v>0.4959</v>
          </cell>
          <cell r="L198" t="str">
            <v>0.5883</v>
          </cell>
          <cell r="M198" t="str">
            <v>0.5499</v>
          </cell>
          <cell r="N198" t="str">
            <v>0.5378</v>
          </cell>
        </row>
        <row r="199">
          <cell r="A199" t="str">
            <v>113001000143</v>
          </cell>
          <cell r="B199" t="str">
            <v>INSTITUCION EDUCATIVA ARROYO DE PIEDRA - INSTITUCION EDUCATIVA ARROYO DE PIEDRA</v>
          </cell>
          <cell r="C199" t="str">
            <v>Sede</v>
          </cell>
          <cell r="D199" t="str">
            <v>CARTAGENA DE INDIAS (BOLIVAR)</v>
          </cell>
          <cell r="E199" t="str">
            <v>OFICIAL</v>
          </cell>
          <cell r="F199" t="str">
            <v>D</v>
          </cell>
          <cell r="G199" t="str">
            <v>101</v>
          </cell>
          <cell r="H199" t="str">
            <v>98</v>
          </cell>
          <cell r="I199" t="str">
            <v>0.4758</v>
          </cell>
          <cell r="J199" t="str">
            <v>0.5099</v>
          </cell>
          <cell r="K199" t="str">
            <v>0.4698</v>
          </cell>
          <cell r="L199" t="str">
            <v>0.5565</v>
          </cell>
          <cell r="M199" t="str">
            <v>0.5251</v>
          </cell>
          <cell r="N199" t="str">
            <v>0.5047</v>
          </cell>
        </row>
        <row r="200">
          <cell r="A200" t="str">
            <v>213001000083</v>
          </cell>
          <cell r="B200" t="str">
            <v>INSTITUCION EDUCATIVA ARROYO DE PIEDRA - SEDE DE PUNTA CANOA</v>
          </cell>
          <cell r="C200" t="str">
            <v>Sede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51</v>
          </cell>
          <cell r="H200" t="str">
            <v>51</v>
          </cell>
          <cell r="I200" t="str">
            <v>0.6127</v>
          </cell>
          <cell r="J200" t="str">
            <v>0.6091</v>
          </cell>
          <cell r="K200" t="str">
            <v>0.5491</v>
          </cell>
          <cell r="L200" t="str">
            <v>0.649</v>
          </cell>
          <cell r="M200" t="str">
            <v>0.6001</v>
          </cell>
          <cell r="N200" t="str">
            <v>0.6046</v>
          </cell>
        </row>
        <row r="201">
          <cell r="A201" t="str">
            <v>213001027020</v>
          </cell>
          <cell r="B201" t="str">
            <v>INSTITUCION EDUCATIVA DOMINGO BENKOS BIOHO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217</v>
          </cell>
          <cell r="H201" t="str">
            <v>202</v>
          </cell>
          <cell r="I201" t="str">
            <v>0.5104</v>
          </cell>
          <cell r="J201" t="str">
            <v>0.5437</v>
          </cell>
          <cell r="K201" t="str">
            <v>0.4921</v>
          </cell>
          <cell r="L201" t="str">
            <v>0.5808</v>
          </cell>
          <cell r="M201" t="str">
            <v>0.5592</v>
          </cell>
          <cell r="N201" t="str">
            <v>0.5339</v>
          </cell>
        </row>
        <row r="202">
          <cell r="A202" t="str">
            <v>213001001632</v>
          </cell>
          <cell r="B202" t="str">
            <v>INSTITUCION EDUCATIVA DE LETICIA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33</v>
          </cell>
          <cell r="H202" t="str">
            <v>32</v>
          </cell>
          <cell r="I202" t="str">
            <v>0.5379</v>
          </cell>
          <cell r="J202" t="str">
            <v>0.5218</v>
          </cell>
          <cell r="K202" t="str">
            <v>0.4754</v>
          </cell>
          <cell r="L202" t="str">
            <v>0.5866</v>
          </cell>
          <cell r="M202" t="str">
            <v>0.5635</v>
          </cell>
          <cell r="N202" t="str">
            <v>0.533</v>
          </cell>
        </row>
        <row r="203">
          <cell r="A203" t="str">
            <v>213001000059</v>
          </cell>
          <cell r="B203" t="str">
            <v>INSTITUCION EDUCATIVA ISLAS DEL ROSARIO - Sede Única</v>
          </cell>
          <cell r="C203" t="str">
            <v>Establecimiento</v>
          </cell>
          <cell r="D203" t="str">
            <v>CARTAGENA DE INDIAS (BOLIVAR)</v>
          </cell>
          <cell r="E203" t="str">
            <v>OFICIAL</v>
          </cell>
          <cell r="F203" t="str">
            <v>D</v>
          </cell>
          <cell r="G203" t="str">
            <v>35</v>
          </cell>
          <cell r="H203" t="str">
            <v>35</v>
          </cell>
          <cell r="I203" t="str">
            <v>0.5218</v>
          </cell>
          <cell r="J203" t="str">
            <v>0.5418</v>
          </cell>
          <cell r="K203" t="str">
            <v>0.4762</v>
          </cell>
          <cell r="L203" t="str">
            <v>0.58</v>
          </cell>
          <cell r="M203" t="str">
            <v>0.5623</v>
          </cell>
          <cell r="N203" t="str">
            <v>0.5324</v>
          </cell>
        </row>
        <row r="204">
          <cell r="A204" t="str">
            <v>113001006711</v>
          </cell>
          <cell r="B204" t="str">
            <v>INSTITUCION EDUCATIVA OMAIRA SANCHEZ GARZON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116</v>
          </cell>
          <cell r="H204" t="str">
            <v>107</v>
          </cell>
          <cell r="I204" t="str">
            <v>0.5044</v>
          </cell>
          <cell r="J204" t="str">
            <v>0.5336</v>
          </cell>
          <cell r="K204" t="str">
            <v>0.4839</v>
          </cell>
          <cell r="L204" t="str">
            <v>0.574</v>
          </cell>
          <cell r="M204" t="str">
            <v>0.5674</v>
          </cell>
          <cell r="N204" t="str">
            <v>0.5273</v>
          </cell>
        </row>
        <row r="205">
          <cell r="A205" t="str">
            <v>213001001900</v>
          </cell>
          <cell r="B205" t="str">
            <v>INSTITUCION EDUCATIVA DE ARARCA - Sede Única</v>
          </cell>
          <cell r="C205" t="str">
            <v>Establecimiento</v>
          </cell>
          <cell r="D205" t="str">
            <v>CARTAGENA DE INDIAS (BOLIVAR)</v>
          </cell>
          <cell r="E205" t="str">
            <v>OFICIAL</v>
          </cell>
          <cell r="F205" t="str">
            <v>D</v>
          </cell>
          <cell r="G205" t="str">
            <v>38</v>
          </cell>
          <cell r="H205" t="str">
            <v>36</v>
          </cell>
          <cell r="I205" t="str">
            <v>0.522</v>
          </cell>
          <cell r="J205" t="str">
            <v>0.4992</v>
          </cell>
          <cell r="K205" t="str">
            <v>0.507</v>
          </cell>
          <cell r="L205" t="str">
            <v>0.5639</v>
          </cell>
          <cell r="M205" t="str">
            <v>0.5433</v>
          </cell>
          <cell r="N205" t="str">
            <v>0.5246</v>
          </cell>
        </row>
        <row r="206">
          <cell r="A206" t="str">
            <v>213001001250</v>
          </cell>
          <cell r="B206" t="str">
            <v>INSTITUCION EDUCATIVA DE TIERRA BOMBA - Sede Única</v>
          </cell>
          <cell r="C206" t="str">
            <v>Establecimiento</v>
          </cell>
          <cell r="D206" t="str">
            <v>CARTAGENA DE INDIAS (BOLIVAR)</v>
          </cell>
          <cell r="E206" t="str">
            <v>OFICIAL</v>
          </cell>
          <cell r="F206" t="str">
            <v>D</v>
          </cell>
          <cell r="G206" t="str">
            <v>142</v>
          </cell>
          <cell r="H206" t="str">
            <v>140</v>
          </cell>
          <cell r="I206" t="str">
            <v>0.4907</v>
          </cell>
          <cell r="J206" t="str">
            <v>0.5137</v>
          </cell>
          <cell r="K206" t="str">
            <v>0.476</v>
          </cell>
          <cell r="L206" t="str">
            <v>0.559</v>
          </cell>
          <cell r="M206" t="str">
            <v>0.5583</v>
          </cell>
          <cell r="N206" t="str">
            <v>0.5136</v>
          </cell>
        </row>
        <row r="207">
          <cell r="A207" t="str">
            <v>313001800051</v>
          </cell>
          <cell r="B207" t="str">
            <v>CORPORACION EDUCATIVA INTERNACIONAL Y LABORAL CORPOINSTEL - Sede Única</v>
          </cell>
          <cell r="C207" t="str">
            <v>Establecimiento</v>
          </cell>
          <cell r="D207" t="str">
            <v>CARTAGENA DE INDIAS (BOLIVAR)</v>
          </cell>
          <cell r="E207" t="str">
            <v>NO OFICIAL</v>
          </cell>
          <cell r="F207" t="str">
            <v>D</v>
          </cell>
          <cell r="G207" t="str">
            <v>63</v>
          </cell>
          <cell r="H207" t="str">
            <v>58</v>
          </cell>
          <cell r="I207" t="str">
            <v>0.4906</v>
          </cell>
          <cell r="J207" t="str">
            <v>0.494</v>
          </cell>
          <cell r="K207" t="str">
            <v>0.4682</v>
          </cell>
          <cell r="L207" t="str">
            <v>0.5599</v>
          </cell>
          <cell r="M207" t="str">
            <v>0.5533</v>
          </cell>
          <cell r="N207" t="str">
            <v>0.507</v>
          </cell>
        </row>
        <row r="208">
          <cell r="A208" t="str">
            <v>213001007401</v>
          </cell>
          <cell r="B208" t="str">
            <v>INSTITUCION EDUCATIVA SANTA CRUZ DEL ISLOTE - Sede Única</v>
          </cell>
          <cell r="C208" t="str">
            <v>Establecimiento</v>
          </cell>
          <cell r="D208" t="str">
            <v>CARTAGENA DE INDIAS (BOLIVAR)</v>
          </cell>
          <cell r="E208" t="str">
            <v>OFICIAL</v>
          </cell>
          <cell r="F208" t="str">
            <v>D</v>
          </cell>
          <cell r="G208" t="str">
            <v>29</v>
          </cell>
          <cell r="H208" t="str">
            <v>29</v>
          </cell>
          <cell r="I208" t="str">
            <v>0.4697</v>
          </cell>
          <cell r="J208" t="str">
            <v>0.5254</v>
          </cell>
          <cell r="K208" t="str">
            <v>0.4705</v>
          </cell>
          <cell r="L208" t="str">
            <v>0.5418</v>
          </cell>
          <cell r="M208" t="str">
            <v>0.551</v>
          </cell>
          <cell r="N208" t="str">
            <v>0.5056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8"/>
  <sheetViews>
    <sheetView tabSelected="1" topLeftCell="P1" workbookViewId="0">
      <selection activeCell="AE2" sqref="AE2"/>
    </sheetView>
  </sheetViews>
  <sheetFormatPr baseColWidth="10" defaultRowHeight="15" x14ac:dyDescent="0.25"/>
  <cols>
    <col min="1" max="1" width="13" bestFit="1" customWidth="1"/>
    <col min="2" max="2" width="90.85546875" bestFit="1" customWidth="1"/>
    <col min="3" max="3" width="15.28515625" bestFit="1" customWidth="1"/>
    <col min="4" max="4" width="11.140625" bestFit="1" customWidth="1"/>
  </cols>
  <sheetData>
    <row r="1" spans="1:31" x14ac:dyDescent="0.25">
      <c r="E1" s="66" t="s">
        <v>551</v>
      </c>
      <c r="F1" s="67"/>
      <c r="G1" s="67"/>
      <c r="H1" s="66" t="s">
        <v>552</v>
      </c>
      <c r="I1" s="67"/>
      <c r="J1" s="67"/>
      <c r="K1" s="66" t="s">
        <v>553</v>
      </c>
      <c r="L1" s="67"/>
      <c r="M1" s="67"/>
      <c r="N1" s="66" t="s">
        <v>554</v>
      </c>
      <c r="O1" s="67"/>
      <c r="P1" s="67"/>
      <c r="Q1" s="66" t="s">
        <v>555</v>
      </c>
      <c r="R1" s="67"/>
      <c r="S1" s="67"/>
      <c r="T1" s="66" t="s">
        <v>556</v>
      </c>
      <c r="U1" s="67"/>
      <c r="V1" s="67"/>
      <c r="W1" s="66" t="s">
        <v>557</v>
      </c>
      <c r="X1" s="67"/>
      <c r="Y1" s="67"/>
      <c r="Z1" s="66" t="s">
        <v>558</v>
      </c>
      <c r="AA1" s="67"/>
      <c r="AB1" s="67"/>
      <c r="AC1" s="66" t="s">
        <v>559</v>
      </c>
      <c r="AD1" s="67"/>
      <c r="AE1" s="67"/>
    </row>
    <row r="2" spans="1:31" x14ac:dyDescent="0.25">
      <c r="A2" s="68" t="s">
        <v>7</v>
      </c>
      <c r="B2" s="68" t="s">
        <v>8</v>
      </c>
      <c r="C2" s="68" t="s">
        <v>560</v>
      </c>
      <c r="D2" s="68" t="s">
        <v>561</v>
      </c>
      <c r="E2" s="69">
        <v>2025</v>
      </c>
      <c r="F2" s="69">
        <v>2024</v>
      </c>
      <c r="G2" s="69">
        <v>2023</v>
      </c>
      <c r="H2" s="69">
        <v>2025</v>
      </c>
      <c r="I2" s="69">
        <v>2024</v>
      </c>
      <c r="J2" s="69">
        <v>2023</v>
      </c>
      <c r="K2" s="69">
        <v>2025</v>
      </c>
      <c r="L2" s="69">
        <v>2024</v>
      </c>
      <c r="M2" s="69">
        <v>2023</v>
      </c>
      <c r="N2" s="69">
        <v>2025</v>
      </c>
      <c r="O2" s="69">
        <v>2024</v>
      </c>
      <c r="P2" s="69">
        <v>2023</v>
      </c>
      <c r="Q2" s="69">
        <v>2025</v>
      </c>
      <c r="R2" s="69">
        <v>2024</v>
      </c>
      <c r="S2" s="69">
        <v>2023</v>
      </c>
      <c r="T2" s="69">
        <v>2025</v>
      </c>
      <c r="U2" s="69">
        <v>2024</v>
      </c>
      <c r="V2" s="69">
        <v>2023</v>
      </c>
      <c r="W2" s="69">
        <v>2025</v>
      </c>
      <c r="X2" s="69">
        <v>2024</v>
      </c>
      <c r="Y2" s="69">
        <v>2023</v>
      </c>
      <c r="Z2" s="69">
        <v>2025</v>
      </c>
      <c r="AA2" s="69">
        <v>2024</v>
      </c>
      <c r="AB2" s="69">
        <v>2023</v>
      </c>
      <c r="AC2" s="69">
        <v>2025</v>
      </c>
      <c r="AD2" s="69">
        <v>2024</v>
      </c>
      <c r="AE2" s="69">
        <v>2023</v>
      </c>
    </row>
    <row r="3" spans="1:31" x14ac:dyDescent="0.25">
      <c r="A3" s="9" t="s">
        <v>485</v>
      </c>
      <c r="B3" s="9" t="s">
        <v>214</v>
      </c>
      <c r="C3" s="9" t="s">
        <v>562</v>
      </c>
      <c r="D3" s="9" t="s">
        <v>37</v>
      </c>
      <c r="E3" s="28" t="s">
        <v>41</v>
      </c>
      <c r="F3" s="28" t="s">
        <v>41</v>
      </c>
      <c r="G3" s="28" t="s">
        <v>41</v>
      </c>
      <c r="H3" s="28" t="s">
        <v>563</v>
      </c>
      <c r="I3" s="28" t="s">
        <v>564</v>
      </c>
      <c r="J3" s="28" t="s">
        <v>565</v>
      </c>
      <c r="K3" s="28" t="s">
        <v>563</v>
      </c>
      <c r="L3" s="28" t="s">
        <v>564</v>
      </c>
      <c r="M3" s="28" t="s">
        <v>565</v>
      </c>
      <c r="N3" s="28" t="s">
        <v>566</v>
      </c>
      <c r="O3" s="28" t="s">
        <v>567</v>
      </c>
      <c r="P3" s="28" t="s">
        <v>568</v>
      </c>
      <c r="Q3" s="28" t="s">
        <v>569</v>
      </c>
      <c r="R3" s="28" t="s">
        <v>570</v>
      </c>
      <c r="S3" s="28" t="s">
        <v>571</v>
      </c>
      <c r="T3" s="28" t="s">
        <v>572</v>
      </c>
      <c r="U3" s="28" t="s">
        <v>573</v>
      </c>
      <c r="V3" s="28" t="s">
        <v>574</v>
      </c>
      <c r="W3" s="28" t="s">
        <v>575</v>
      </c>
      <c r="X3" s="28" t="s">
        <v>576</v>
      </c>
      <c r="Y3" s="28" t="s">
        <v>577</v>
      </c>
      <c r="Z3" s="28" t="s">
        <v>578</v>
      </c>
      <c r="AA3" s="28" t="s">
        <v>579</v>
      </c>
      <c r="AB3" s="28" t="s">
        <v>580</v>
      </c>
      <c r="AC3" s="28" t="s">
        <v>581</v>
      </c>
      <c r="AD3" s="28" t="s">
        <v>582</v>
      </c>
      <c r="AE3" s="28" t="s">
        <v>583</v>
      </c>
    </row>
    <row r="4" spans="1:31" x14ac:dyDescent="0.25">
      <c r="A4" s="9" t="s">
        <v>480</v>
      </c>
      <c r="B4" s="9" t="s">
        <v>209</v>
      </c>
      <c r="C4" s="9" t="s">
        <v>562</v>
      </c>
      <c r="D4" s="9" t="s">
        <v>37</v>
      </c>
      <c r="E4" s="28" t="s">
        <v>41</v>
      </c>
      <c r="F4" s="28" t="s">
        <v>41</v>
      </c>
      <c r="G4" s="28" t="s">
        <v>41</v>
      </c>
      <c r="H4" s="28" t="s">
        <v>584</v>
      </c>
      <c r="I4" s="28" t="s">
        <v>585</v>
      </c>
      <c r="J4" s="28" t="s">
        <v>586</v>
      </c>
      <c r="K4" s="28" t="s">
        <v>584</v>
      </c>
      <c r="L4" s="28" t="s">
        <v>585</v>
      </c>
      <c r="M4" s="28" t="s">
        <v>586</v>
      </c>
      <c r="N4" s="28" t="s">
        <v>587</v>
      </c>
      <c r="O4" s="28" t="s">
        <v>588</v>
      </c>
      <c r="P4" s="28" t="s">
        <v>589</v>
      </c>
      <c r="Q4" s="28" t="s">
        <v>590</v>
      </c>
      <c r="R4" s="28" t="s">
        <v>591</v>
      </c>
      <c r="S4" s="28" t="s">
        <v>592</v>
      </c>
      <c r="T4" s="28" t="s">
        <v>593</v>
      </c>
      <c r="U4" s="28" t="s">
        <v>594</v>
      </c>
      <c r="V4" s="28" t="s">
        <v>594</v>
      </c>
      <c r="W4" s="28" t="s">
        <v>595</v>
      </c>
      <c r="X4" s="28" t="s">
        <v>596</v>
      </c>
      <c r="Y4" s="28" t="s">
        <v>597</v>
      </c>
      <c r="Z4" s="28" t="s">
        <v>598</v>
      </c>
      <c r="AA4" s="28" t="s">
        <v>599</v>
      </c>
      <c r="AB4" s="28" t="s">
        <v>600</v>
      </c>
      <c r="AC4" s="28" t="s">
        <v>601</v>
      </c>
      <c r="AD4" s="28" t="s">
        <v>602</v>
      </c>
      <c r="AE4" s="28" t="s">
        <v>603</v>
      </c>
    </row>
    <row r="5" spans="1:31" x14ac:dyDescent="0.25">
      <c r="A5" s="9" t="s">
        <v>486</v>
      </c>
      <c r="B5" s="9" t="s">
        <v>215</v>
      </c>
      <c r="C5" s="9" t="s">
        <v>562</v>
      </c>
      <c r="D5" s="9" t="s">
        <v>37</v>
      </c>
      <c r="E5" s="28" t="s">
        <v>41</v>
      </c>
      <c r="F5" s="28" t="s">
        <v>41</v>
      </c>
      <c r="G5" s="28" t="s">
        <v>41</v>
      </c>
      <c r="H5" s="28" t="s">
        <v>604</v>
      </c>
      <c r="I5" s="28" t="s">
        <v>605</v>
      </c>
      <c r="J5" s="28" t="s">
        <v>605</v>
      </c>
      <c r="K5" s="28" t="s">
        <v>604</v>
      </c>
      <c r="L5" s="28" t="s">
        <v>605</v>
      </c>
      <c r="M5" s="28" t="s">
        <v>605</v>
      </c>
      <c r="N5" s="28" t="s">
        <v>606</v>
      </c>
      <c r="O5" s="28" t="s">
        <v>607</v>
      </c>
      <c r="P5" s="28" t="s">
        <v>608</v>
      </c>
      <c r="Q5" s="28" t="s">
        <v>609</v>
      </c>
      <c r="R5" s="28" t="s">
        <v>610</v>
      </c>
      <c r="S5" s="28" t="s">
        <v>611</v>
      </c>
      <c r="T5" s="28" t="s">
        <v>612</v>
      </c>
      <c r="U5" s="28" t="s">
        <v>613</v>
      </c>
      <c r="V5" s="28" t="s">
        <v>614</v>
      </c>
      <c r="W5" s="28" t="s">
        <v>615</v>
      </c>
      <c r="X5" s="28" t="s">
        <v>616</v>
      </c>
      <c r="Y5" s="28" t="s">
        <v>573</v>
      </c>
      <c r="Z5" s="28" t="s">
        <v>617</v>
      </c>
      <c r="AA5" s="28" t="s">
        <v>618</v>
      </c>
      <c r="AB5" s="28" t="s">
        <v>619</v>
      </c>
      <c r="AC5" s="28" t="s">
        <v>620</v>
      </c>
      <c r="AD5" s="28" t="s">
        <v>621</v>
      </c>
      <c r="AE5" s="28" t="s">
        <v>622</v>
      </c>
    </row>
    <row r="6" spans="1:31" x14ac:dyDescent="0.25">
      <c r="A6" s="9" t="s">
        <v>479</v>
      </c>
      <c r="B6" s="9" t="s">
        <v>208</v>
      </c>
      <c r="C6" s="9" t="s">
        <v>562</v>
      </c>
      <c r="D6" s="9" t="s">
        <v>37</v>
      </c>
      <c r="E6" s="28" t="s">
        <v>41</v>
      </c>
      <c r="F6" s="28" t="s">
        <v>41</v>
      </c>
      <c r="G6" s="28" t="s">
        <v>41</v>
      </c>
      <c r="H6" s="28" t="s">
        <v>623</v>
      </c>
      <c r="I6" s="28" t="s">
        <v>624</v>
      </c>
      <c r="J6" s="28" t="s">
        <v>625</v>
      </c>
      <c r="K6" s="28" t="s">
        <v>623</v>
      </c>
      <c r="L6" s="28" t="s">
        <v>624</v>
      </c>
      <c r="M6" s="28" t="s">
        <v>625</v>
      </c>
      <c r="N6" s="28" t="s">
        <v>626</v>
      </c>
      <c r="O6" s="28" t="s">
        <v>627</v>
      </c>
      <c r="P6" s="28" t="s">
        <v>628</v>
      </c>
      <c r="Q6" s="28" t="s">
        <v>629</v>
      </c>
      <c r="R6" s="28" t="s">
        <v>630</v>
      </c>
      <c r="S6" s="28" t="s">
        <v>631</v>
      </c>
      <c r="T6" s="28" t="s">
        <v>632</v>
      </c>
      <c r="U6" s="28" t="s">
        <v>633</v>
      </c>
      <c r="V6" s="28" t="s">
        <v>634</v>
      </c>
      <c r="W6" s="28" t="s">
        <v>635</v>
      </c>
      <c r="X6" s="28" t="s">
        <v>636</v>
      </c>
      <c r="Y6" s="28" t="s">
        <v>637</v>
      </c>
      <c r="Z6" s="28" t="s">
        <v>638</v>
      </c>
      <c r="AA6" s="28" t="s">
        <v>639</v>
      </c>
      <c r="AB6" s="28" t="s">
        <v>640</v>
      </c>
      <c r="AC6" s="28" t="s">
        <v>641</v>
      </c>
      <c r="AD6" s="28" t="s">
        <v>642</v>
      </c>
      <c r="AE6" s="28" t="s">
        <v>643</v>
      </c>
    </row>
    <row r="7" spans="1:31" x14ac:dyDescent="0.25">
      <c r="A7" s="9" t="s">
        <v>481</v>
      </c>
      <c r="B7" s="9" t="s">
        <v>210</v>
      </c>
      <c r="C7" s="9" t="s">
        <v>562</v>
      </c>
      <c r="D7" s="9" t="s">
        <v>37</v>
      </c>
      <c r="E7" s="28" t="s">
        <v>41</v>
      </c>
      <c r="F7" s="28" t="s">
        <v>41</v>
      </c>
      <c r="G7" s="28" t="s">
        <v>41</v>
      </c>
      <c r="H7" s="28" t="s">
        <v>644</v>
      </c>
      <c r="I7" s="28" t="s">
        <v>645</v>
      </c>
      <c r="J7" s="28" t="s">
        <v>646</v>
      </c>
      <c r="K7" s="28" t="s">
        <v>644</v>
      </c>
      <c r="L7" s="28" t="s">
        <v>645</v>
      </c>
      <c r="M7" s="28" t="s">
        <v>646</v>
      </c>
      <c r="N7" s="28" t="s">
        <v>647</v>
      </c>
      <c r="O7" s="28" t="s">
        <v>648</v>
      </c>
      <c r="P7" s="28" t="s">
        <v>649</v>
      </c>
      <c r="Q7" s="28" t="s">
        <v>650</v>
      </c>
      <c r="R7" s="28" t="s">
        <v>651</v>
      </c>
      <c r="S7" s="28" t="s">
        <v>652</v>
      </c>
      <c r="T7" s="28" t="s">
        <v>653</v>
      </c>
      <c r="U7" s="28" t="s">
        <v>654</v>
      </c>
      <c r="V7" s="28" t="s">
        <v>655</v>
      </c>
      <c r="W7" s="28" t="s">
        <v>656</v>
      </c>
      <c r="X7" s="28" t="s">
        <v>657</v>
      </c>
      <c r="Y7" s="28" t="s">
        <v>658</v>
      </c>
      <c r="Z7" s="28" t="s">
        <v>659</v>
      </c>
      <c r="AA7" s="28" t="s">
        <v>660</v>
      </c>
      <c r="AB7" s="28" t="s">
        <v>661</v>
      </c>
      <c r="AC7" s="28" t="s">
        <v>662</v>
      </c>
      <c r="AD7" s="28" t="s">
        <v>658</v>
      </c>
      <c r="AE7" s="28" t="s">
        <v>663</v>
      </c>
    </row>
    <row r="8" spans="1:31" x14ac:dyDescent="0.25">
      <c r="A8" s="9" t="s">
        <v>494</v>
      </c>
      <c r="B8" s="9" t="s">
        <v>223</v>
      </c>
      <c r="C8" s="9" t="s">
        <v>562</v>
      </c>
      <c r="D8" s="9" t="s">
        <v>37</v>
      </c>
      <c r="E8" s="28" t="s">
        <v>41</v>
      </c>
      <c r="F8" s="28" t="s">
        <v>41</v>
      </c>
      <c r="G8" s="28" t="s">
        <v>41</v>
      </c>
      <c r="H8" s="28" t="s">
        <v>664</v>
      </c>
      <c r="I8" s="28" t="s">
        <v>665</v>
      </c>
      <c r="J8" s="28" t="s">
        <v>666</v>
      </c>
      <c r="K8" s="28" t="s">
        <v>667</v>
      </c>
      <c r="L8" s="28" t="s">
        <v>668</v>
      </c>
      <c r="M8" s="28" t="s">
        <v>669</v>
      </c>
      <c r="N8" s="28" t="s">
        <v>670</v>
      </c>
      <c r="O8" s="28" t="s">
        <v>671</v>
      </c>
      <c r="P8" s="28" t="s">
        <v>672</v>
      </c>
      <c r="Q8" s="28" t="s">
        <v>673</v>
      </c>
      <c r="R8" s="28" t="s">
        <v>674</v>
      </c>
      <c r="S8" s="28" t="s">
        <v>675</v>
      </c>
      <c r="T8" s="28" t="s">
        <v>676</v>
      </c>
      <c r="U8" s="28" t="s">
        <v>677</v>
      </c>
      <c r="V8" s="28" t="s">
        <v>678</v>
      </c>
      <c r="W8" s="28" t="s">
        <v>679</v>
      </c>
      <c r="X8" s="28" t="s">
        <v>680</v>
      </c>
      <c r="Y8" s="28" t="s">
        <v>681</v>
      </c>
      <c r="Z8" s="28" t="s">
        <v>682</v>
      </c>
      <c r="AA8" s="28" t="s">
        <v>683</v>
      </c>
      <c r="AB8" s="28" t="s">
        <v>684</v>
      </c>
      <c r="AC8" s="28" t="s">
        <v>685</v>
      </c>
      <c r="AD8" s="28" t="s">
        <v>686</v>
      </c>
      <c r="AE8" s="28" t="s">
        <v>687</v>
      </c>
    </row>
    <row r="9" spans="1:31" x14ac:dyDescent="0.25">
      <c r="A9" s="9" t="s">
        <v>483</v>
      </c>
      <c r="B9" s="9" t="s">
        <v>212</v>
      </c>
      <c r="C9" s="9" t="s">
        <v>562</v>
      </c>
      <c r="D9" s="9" t="s">
        <v>37</v>
      </c>
      <c r="E9" s="28" t="s">
        <v>41</v>
      </c>
      <c r="F9" s="28" t="s">
        <v>41</v>
      </c>
      <c r="G9" s="28" t="s">
        <v>41</v>
      </c>
      <c r="H9" s="28" t="s">
        <v>688</v>
      </c>
      <c r="I9" s="28" t="s">
        <v>689</v>
      </c>
      <c r="J9" s="28" t="s">
        <v>690</v>
      </c>
      <c r="K9" s="28" t="s">
        <v>691</v>
      </c>
      <c r="L9" s="28" t="s">
        <v>692</v>
      </c>
      <c r="M9" s="28" t="s">
        <v>693</v>
      </c>
      <c r="N9" s="28" t="s">
        <v>679</v>
      </c>
      <c r="O9" s="28" t="s">
        <v>694</v>
      </c>
      <c r="P9" s="28" t="s">
        <v>695</v>
      </c>
      <c r="Q9" s="28" t="s">
        <v>696</v>
      </c>
      <c r="R9" s="28" t="s">
        <v>697</v>
      </c>
      <c r="S9" s="28" t="s">
        <v>698</v>
      </c>
      <c r="T9" s="28" t="s">
        <v>699</v>
      </c>
      <c r="U9" s="28" t="s">
        <v>700</v>
      </c>
      <c r="V9" s="28" t="s">
        <v>701</v>
      </c>
      <c r="W9" s="28" t="s">
        <v>695</v>
      </c>
      <c r="X9" s="28" t="s">
        <v>583</v>
      </c>
      <c r="Y9" s="28" t="s">
        <v>702</v>
      </c>
      <c r="Z9" s="28" t="s">
        <v>703</v>
      </c>
      <c r="AA9" s="28" t="s">
        <v>704</v>
      </c>
      <c r="AB9" s="28" t="s">
        <v>705</v>
      </c>
      <c r="AC9" s="28" t="s">
        <v>706</v>
      </c>
      <c r="AD9" s="28" t="s">
        <v>707</v>
      </c>
      <c r="AE9" s="28" t="s">
        <v>708</v>
      </c>
    </row>
    <row r="10" spans="1:31" x14ac:dyDescent="0.25">
      <c r="A10" s="9" t="s">
        <v>482</v>
      </c>
      <c r="B10" s="9" t="s">
        <v>211</v>
      </c>
      <c r="C10" s="9" t="s">
        <v>562</v>
      </c>
      <c r="D10" s="9" t="s">
        <v>37</v>
      </c>
      <c r="E10" s="28" t="s">
        <v>41</v>
      </c>
      <c r="F10" s="28" t="s">
        <v>41</v>
      </c>
      <c r="G10" s="28" t="s">
        <v>41</v>
      </c>
      <c r="H10" s="28" t="s">
        <v>709</v>
      </c>
      <c r="I10" s="28" t="s">
        <v>710</v>
      </c>
      <c r="J10" s="28" t="s">
        <v>711</v>
      </c>
      <c r="K10" s="28" t="s">
        <v>709</v>
      </c>
      <c r="L10" s="28" t="s">
        <v>710</v>
      </c>
      <c r="M10" s="28" t="s">
        <v>711</v>
      </c>
      <c r="N10" s="28" t="s">
        <v>641</v>
      </c>
      <c r="O10" s="28" t="s">
        <v>712</v>
      </c>
      <c r="P10" s="28" t="s">
        <v>713</v>
      </c>
      <c r="Q10" s="28" t="s">
        <v>714</v>
      </c>
      <c r="R10" s="28" t="s">
        <v>715</v>
      </c>
      <c r="S10" s="28" t="s">
        <v>716</v>
      </c>
      <c r="T10" s="28" t="s">
        <v>717</v>
      </c>
      <c r="U10" s="28" t="s">
        <v>718</v>
      </c>
      <c r="V10" s="28" t="s">
        <v>719</v>
      </c>
      <c r="W10" s="28" t="s">
        <v>720</v>
      </c>
      <c r="X10" s="28" t="s">
        <v>721</v>
      </c>
      <c r="Y10" s="28" t="s">
        <v>591</v>
      </c>
      <c r="Z10" s="28" t="s">
        <v>722</v>
      </c>
      <c r="AA10" s="28" t="s">
        <v>723</v>
      </c>
      <c r="AB10" s="28" t="s">
        <v>724</v>
      </c>
      <c r="AC10" s="28" t="s">
        <v>725</v>
      </c>
      <c r="AD10" s="28" t="s">
        <v>726</v>
      </c>
      <c r="AE10" s="28" t="s">
        <v>727</v>
      </c>
    </row>
    <row r="11" spans="1:31" x14ac:dyDescent="0.25">
      <c r="A11" s="9" t="s">
        <v>484</v>
      </c>
      <c r="B11" s="9" t="s">
        <v>213</v>
      </c>
      <c r="C11" s="9" t="s">
        <v>562</v>
      </c>
      <c r="D11" s="9" t="s">
        <v>37</v>
      </c>
      <c r="E11" s="28" t="s">
        <v>41</v>
      </c>
      <c r="F11" s="28" t="s">
        <v>41</v>
      </c>
      <c r="G11" s="28" t="s">
        <v>41</v>
      </c>
      <c r="H11" s="28" t="s">
        <v>728</v>
      </c>
      <c r="I11" s="28" t="s">
        <v>729</v>
      </c>
      <c r="J11" s="28" t="s">
        <v>730</v>
      </c>
      <c r="K11" s="28" t="s">
        <v>731</v>
      </c>
      <c r="L11" s="28" t="s">
        <v>729</v>
      </c>
      <c r="M11" s="28" t="s">
        <v>732</v>
      </c>
      <c r="N11" s="28" t="s">
        <v>733</v>
      </c>
      <c r="O11" s="28" t="s">
        <v>734</v>
      </c>
      <c r="P11" s="28" t="s">
        <v>735</v>
      </c>
      <c r="Q11" s="28" t="s">
        <v>736</v>
      </c>
      <c r="R11" s="28" t="s">
        <v>736</v>
      </c>
      <c r="S11" s="28" t="s">
        <v>737</v>
      </c>
      <c r="T11" s="28" t="s">
        <v>652</v>
      </c>
      <c r="U11" s="28" t="s">
        <v>738</v>
      </c>
      <c r="V11" s="28" t="s">
        <v>610</v>
      </c>
      <c r="W11" s="28" t="s">
        <v>739</v>
      </c>
      <c r="X11" s="28" t="s">
        <v>740</v>
      </c>
      <c r="Y11" s="28" t="s">
        <v>583</v>
      </c>
      <c r="Z11" s="28" t="s">
        <v>741</v>
      </c>
      <c r="AA11" s="28" t="s">
        <v>742</v>
      </c>
      <c r="AB11" s="28" t="s">
        <v>742</v>
      </c>
      <c r="AC11" s="28" t="s">
        <v>743</v>
      </c>
      <c r="AD11" s="28" t="s">
        <v>744</v>
      </c>
      <c r="AE11" s="28" t="s">
        <v>706</v>
      </c>
    </row>
    <row r="12" spans="1:31" x14ac:dyDescent="0.25">
      <c r="A12" s="9" t="s">
        <v>488</v>
      </c>
      <c r="B12" s="9" t="s">
        <v>217</v>
      </c>
      <c r="C12" s="9" t="s">
        <v>562</v>
      </c>
      <c r="D12" s="9" t="s">
        <v>37</v>
      </c>
      <c r="E12" s="28" t="s">
        <v>41</v>
      </c>
      <c r="F12" s="28" t="s">
        <v>41</v>
      </c>
      <c r="G12" s="28" t="s">
        <v>41</v>
      </c>
      <c r="H12" s="28" t="s">
        <v>584</v>
      </c>
      <c r="I12" s="28" t="s">
        <v>604</v>
      </c>
      <c r="J12" s="28" t="s">
        <v>584</v>
      </c>
      <c r="K12" s="28" t="s">
        <v>584</v>
      </c>
      <c r="L12" s="28" t="s">
        <v>604</v>
      </c>
      <c r="M12" s="28" t="s">
        <v>584</v>
      </c>
      <c r="N12" s="28" t="s">
        <v>745</v>
      </c>
      <c r="O12" s="28" t="s">
        <v>615</v>
      </c>
      <c r="P12" s="28" t="s">
        <v>570</v>
      </c>
      <c r="Q12" s="28" t="s">
        <v>746</v>
      </c>
      <c r="R12" s="28" t="s">
        <v>747</v>
      </c>
      <c r="S12" s="28" t="s">
        <v>683</v>
      </c>
      <c r="T12" s="28" t="s">
        <v>748</v>
      </c>
      <c r="U12" s="28" t="s">
        <v>749</v>
      </c>
      <c r="V12" s="28" t="s">
        <v>750</v>
      </c>
      <c r="W12" s="28" t="s">
        <v>751</v>
      </c>
      <c r="X12" s="28" t="s">
        <v>752</v>
      </c>
      <c r="Y12" s="28" t="s">
        <v>753</v>
      </c>
      <c r="Z12" s="28" t="s">
        <v>754</v>
      </c>
      <c r="AA12" s="28" t="s">
        <v>755</v>
      </c>
      <c r="AB12" s="28" t="s">
        <v>671</v>
      </c>
      <c r="AC12" s="28" t="s">
        <v>756</v>
      </c>
      <c r="AD12" s="28" t="s">
        <v>757</v>
      </c>
      <c r="AE12" s="28" t="s">
        <v>758</v>
      </c>
    </row>
    <row r="13" spans="1:31" x14ac:dyDescent="0.25">
      <c r="A13" s="9" t="s">
        <v>487</v>
      </c>
      <c r="B13" s="9" t="s">
        <v>216</v>
      </c>
      <c r="C13" s="9" t="s">
        <v>562</v>
      </c>
      <c r="D13" s="9" t="s">
        <v>37</v>
      </c>
      <c r="E13" s="28" t="s">
        <v>41</v>
      </c>
      <c r="F13" s="28" t="s">
        <v>41</v>
      </c>
      <c r="G13" s="28" t="s">
        <v>41</v>
      </c>
      <c r="H13" s="28" t="s">
        <v>584</v>
      </c>
      <c r="I13" s="28" t="s">
        <v>759</v>
      </c>
      <c r="J13" s="28" t="s">
        <v>760</v>
      </c>
      <c r="K13" s="28" t="s">
        <v>584</v>
      </c>
      <c r="L13" s="28" t="s">
        <v>759</v>
      </c>
      <c r="M13" s="28" t="s">
        <v>760</v>
      </c>
      <c r="N13" s="28" t="s">
        <v>700</v>
      </c>
      <c r="O13" s="28" t="s">
        <v>701</v>
      </c>
      <c r="P13" s="28" t="s">
        <v>761</v>
      </c>
      <c r="Q13" s="28" t="s">
        <v>762</v>
      </c>
      <c r="R13" s="28" t="s">
        <v>763</v>
      </c>
      <c r="S13" s="28" t="s">
        <v>764</v>
      </c>
      <c r="T13" s="28" t="s">
        <v>765</v>
      </c>
      <c r="U13" s="28" t="s">
        <v>766</v>
      </c>
      <c r="V13" s="28" t="s">
        <v>767</v>
      </c>
      <c r="W13" s="28" t="s">
        <v>631</v>
      </c>
      <c r="X13" s="28" t="s">
        <v>631</v>
      </c>
      <c r="Y13" s="28" t="s">
        <v>768</v>
      </c>
      <c r="Z13" s="28" t="s">
        <v>769</v>
      </c>
      <c r="AA13" s="28" t="s">
        <v>741</v>
      </c>
      <c r="AB13" s="28" t="s">
        <v>770</v>
      </c>
      <c r="AC13" s="28" t="s">
        <v>771</v>
      </c>
      <c r="AD13" s="28" t="s">
        <v>772</v>
      </c>
      <c r="AE13" s="28" t="s">
        <v>773</v>
      </c>
    </row>
    <row r="14" spans="1:31" x14ac:dyDescent="0.25">
      <c r="A14" s="9" t="s">
        <v>476</v>
      </c>
      <c r="B14" s="9" t="s">
        <v>205</v>
      </c>
      <c r="C14" s="9" t="s">
        <v>562</v>
      </c>
      <c r="D14" s="9" t="s">
        <v>37</v>
      </c>
      <c r="E14" s="28" t="s">
        <v>41</v>
      </c>
      <c r="F14" s="28" t="s">
        <v>41</v>
      </c>
      <c r="G14" s="28" t="e">
        <v>#N/A</v>
      </c>
      <c r="H14" s="28" t="s">
        <v>774</v>
      </c>
      <c r="I14" s="28" t="s">
        <v>775</v>
      </c>
      <c r="J14" s="28" t="e">
        <v>#N/A</v>
      </c>
      <c r="K14" s="28" t="s">
        <v>774</v>
      </c>
      <c r="L14" s="28" t="s">
        <v>775</v>
      </c>
      <c r="M14" s="28" t="e">
        <v>#N/A</v>
      </c>
      <c r="N14" s="28" t="s">
        <v>753</v>
      </c>
      <c r="O14" s="28" t="s">
        <v>776</v>
      </c>
      <c r="P14" s="28" t="e">
        <v>#N/A</v>
      </c>
      <c r="Q14" s="28" t="s">
        <v>777</v>
      </c>
      <c r="R14" s="28" t="s">
        <v>778</v>
      </c>
      <c r="S14" s="28" t="e">
        <v>#N/A</v>
      </c>
      <c r="T14" s="28" t="s">
        <v>779</v>
      </c>
      <c r="U14" s="28" t="s">
        <v>780</v>
      </c>
      <c r="V14" s="28" t="e">
        <v>#N/A</v>
      </c>
      <c r="W14" s="28" t="s">
        <v>781</v>
      </c>
      <c r="X14" s="28" t="s">
        <v>782</v>
      </c>
      <c r="Y14" s="28" t="e">
        <v>#N/A</v>
      </c>
      <c r="Z14" s="28" t="s">
        <v>783</v>
      </c>
      <c r="AA14" s="28" t="s">
        <v>784</v>
      </c>
      <c r="AB14" s="28" t="e">
        <v>#N/A</v>
      </c>
      <c r="AC14" s="28" t="s">
        <v>772</v>
      </c>
      <c r="AD14" s="28" t="s">
        <v>574</v>
      </c>
      <c r="AE14" s="28" t="e">
        <v>#N/A</v>
      </c>
    </row>
    <row r="15" spans="1:31" x14ac:dyDescent="0.25">
      <c r="A15" s="9" t="s">
        <v>496</v>
      </c>
      <c r="B15" s="9" t="s">
        <v>225</v>
      </c>
      <c r="C15" s="9" t="s">
        <v>562</v>
      </c>
      <c r="D15" s="9" t="s">
        <v>37</v>
      </c>
      <c r="E15" s="28" t="s">
        <v>41</v>
      </c>
      <c r="F15" s="28" t="s">
        <v>41</v>
      </c>
      <c r="G15" s="28" t="s">
        <v>41</v>
      </c>
      <c r="H15" s="28" t="s">
        <v>785</v>
      </c>
      <c r="I15" s="28" t="s">
        <v>786</v>
      </c>
      <c r="J15" s="28" t="s">
        <v>787</v>
      </c>
      <c r="K15" s="28" t="s">
        <v>785</v>
      </c>
      <c r="L15" s="28" t="s">
        <v>786</v>
      </c>
      <c r="M15" s="28" t="s">
        <v>787</v>
      </c>
      <c r="N15" s="28" t="s">
        <v>788</v>
      </c>
      <c r="O15" s="28" t="s">
        <v>789</v>
      </c>
      <c r="P15" s="28" t="s">
        <v>790</v>
      </c>
      <c r="Q15" s="28" t="s">
        <v>791</v>
      </c>
      <c r="R15" s="28" t="s">
        <v>792</v>
      </c>
      <c r="S15" s="28" t="s">
        <v>793</v>
      </c>
      <c r="T15" s="28" t="s">
        <v>794</v>
      </c>
      <c r="U15" s="28" t="s">
        <v>795</v>
      </c>
      <c r="V15" s="28" t="s">
        <v>790</v>
      </c>
      <c r="W15" s="28" t="s">
        <v>796</v>
      </c>
      <c r="X15" s="28" t="s">
        <v>777</v>
      </c>
      <c r="Y15" s="28" t="s">
        <v>797</v>
      </c>
      <c r="Z15" s="28" t="s">
        <v>798</v>
      </c>
      <c r="AA15" s="28" t="s">
        <v>799</v>
      </c>
      <c r="AB15" s="28" t="s">
        <v>800</v>
      </c>
      <c r="AC15" s="28" t="s">
        <v>801</v>
      </c>
      <c r="AD15" s="28" t="s">
        <v>802</v>
      </c>
      <c r="AE15" s="28" t="s">
        <v>803</v>
      </c>
    </row>
    <row r="16" spans="1:31" x14ac:dyDescent="0.25">
      <c r="A16" s="9" t="s">
        <v>489</v>
      </c>
      <c r="B16" s="9" t="s">
        <v>218</v>
      </c>
      <c r="C16" s="9" t="s">
        <v>562</v>
      </c>
      <c r="D16" s="9" t="s">
        <v>37</v>
      </c>
      <c r="E16" s="28" t="s">
        <v>41</v>
      </c>
      <c r="F16" s="28" t="s">
        <v>41</v>
      </c>
      <c r="G16" s="28" t="s">
        <v>41</v>
      </c>
      <c r="H16" s="28" t="s">
        <v>804</v>
      </c>
      <c r="I16" s="28" t="s">
        <v>805</v>
      </c>
      <c r="J16" s="28" t="s">
        <v>806</v>
      </c>
      <c r="K16" s="28" t="s">
        <v>804</v>
      </c>
      <c r="L16" s="28" t="s">
        <v>805</v>
      </c>
      <c r="M16" s="28" t="s">
        <v>806</v>
      </c>
      <c r="N16" s="28" t="s">
        <v>807</v>
      </c>
      <c r="O16" s="28" t="s">
        <v>694</v>
      </c>
      <c r="P16" s="28" t="s">
        <v>808</v>
      </c>
      <c r="Q16" s="28" t="s">
        <v>809</v>
      </c>
      <c r="R16" s="28" t="s">
        <v>810</v>
      </c>
      <c r="S16" s="28" t="s">
        <v>767</v>
      </c>
      <c r="T16" s="28" t="s">
        <v>811</v>
      </c>
      <c r="U16" s="28" t="s">
        <v>812</v>
      </c>
      <c r="V16" s="28" t="s">
        <v>779</v>
      </c>
      <c r="W16" s="28" t="s">
        <v>758</v>
      </c>
      <c r="X16" s="28" t="s">
        <v>813</v>
      </c>
      <c r="Y16" s="28" t="s">
        <v>814</v>
      </c>
      <c r="Z16" s="28" t="s">
        <v>815</v>
      </c>
      <c r="AA16" s="28" t="s">
        <v>816</v>
      </c>
      <c r="AB16" s="28" t="s">
        <v>817</v>
      </c>
      <c r="AC16" s="28" t="s">
        <v>818</v>
      </c>
      <c r="AD16" s="28" t="s">
        <v>819</v>
      </c>
      <c r="AE16" s="28" t="s">
        <v>676</v>
      </c>
    </row>
    <row r="17" spans="1:31" x14ac:dyDescent="0.25">
      <c r="A17" s="9" t="s">
        <v>490</v>
      </c>
      <c r="B17" s="9" t="s">
        <v>219</v>
      </c>
      <c r="C17" s="9" t="s">
        <v>562</v>
      </c>
      <c r="D17" s="9" t="s">
        <v>37</v>
      </c>
      <c r="E17" s="28" t="s">
        <v>41</v>
      </c>
      <c r="F17" s="28" t="s">
        <v>41</v>
      </c>
      <c r="G17" s="28" t="s">
        <v>41</v>
      </c>
      <c r="H17" s="28" t="s">
        <v>565</v>
      </c>
      <c r="I17" s="28" t="s">
        <v>565</v>
      </c>
      <c r="J17" s="28" t="s">
        <v>820</v>
      </c>
      <c r="K17" s="28" t="s">
        <v>565</v>
      </c>
      <c r="L17" s="28" t="s">
        <v>565</v>
      </c>
      <c r="M17" s="28" t="s">
        <v>820</v>
      </c>
      <c r="N17" s="28" t="s">
        <v>821</v>
      </c>
      <c r="O17" s="28" t="s">
        <v>808</v>
      </c>
      <c r="P17" s="28" t="s">
        <v>822</v>
      </c>
      <c r="Q17" s="28" t="s">
        <v>823</v>
      </c>
      <c r="R17" s="28" t="s">
        <v>824</v>
      </c>
      <c r="S17" s="28" t="s">
        <v>825</v>
      </c>
      <c r="T17" s="28" t="s">
        <v>826</v>
      </c>
      <c r="U17" s="28" t="s">
        <v>827</v>
      </c>
      <c r="V17" s="28" t="s">
        <v>828</v>
      </c>
      <c r="W17" s="28" t="s">
        <v>829</v>
      </c>
      <c r="X17" s="28" t="s">
        <v>830</v>
      </c>
      <c r="Y17" s="28" t="s">
        <v>831</v>
      </c>
      <c r="Z17" s="28" t="s">
        <v>615</v>
      </c>
      <c r="AA17" s="28" t="s">
        <v>832</v>
      </c>
      <c r="AB17" s="28" t="s">
        <v>607</v>
      </c>
      <c r="AC17" s="28" t="s">
        <v>833</v>
      </c>
      <c r="AD17" s="28" t="s">
        <v>833</v>
      </c>
      <c r="AE17" s="28" t="s">
        <v>834</v>
      </c>
    </row>
    <row r="18" spans="1:31" x14ac:dyDescent="0.25">
      <c r="A18" s="9" t="s">
        <v>491</v>
      </c>
      <c r="B18" s="9" t="s">
        <v>220</v>
      </c>
      <c r="C18" s="9" t="s">
        <v>562</v>
      </c>
      <c r="D18" s="9" t="s">
        <v>37</v>
      </c>
      <c r="E18" s="28" t="s">
        <v>41</v>
      </c>
      <c r="F18" s="28" t="s">
        <v>41</v>
      </c>
      <c r="G18" s="28" t="s">
        <v>41</v>
      </c>
      <c r="H18" s="28" t="s">
        <v>835</v>
      </c>
      <c r="I18" s="28" t="s">
        <v>836</v>
      </c>
      <c r="J18" s="28" t="s">
        <v>837</v>
      </c>
      <c r="K18" s="28" t="s">
        <v>838</v>
      </c>
      <c r="L18" s="28" t="s">
        <v>839</v>
      </c>
      <c r="M18" s="28" t="s">
        <v>840</v>
      </c>
      <c r="N18" s="28" t="s">
        <v>819</v>
      </c>
      <c r="O18" s="28" t="s">
        <v>841</v>
      </c>
      <c r="P18" s="28" t="s">
        <v>842</v>
      </c>
      <c r="Q18" s="28" t="s">
        <v>843</v>
      </c>
      <c r="R18" s="28" t="s">
        <v>844</v>
      </c>
      <c r="S18" s="28" t="s">
        <v>845</v>
      </c>
      <c r="T18" s="28" t="s">
        <v>846</v>
      </c>
      <c r="U18" s="28" t="s">
        <v>847</v>
      </c>
      <c r="V18" s="28" t="s">
        <v>826</v>
      </c>
      <c r="W18" s="28" t="s">
        <v>848</v>
      </c>
      <c r="X18" s="28" t="s">
        <v>849</v>
      </c>
      <c r="Y18" s="28" t="s">
        <v>850</v>
      </c>
      <c r="Z18" s="28" t="s">
        <v>851</v>
      </c>
      <c r="AA18" s="28" t="s">
        <v>852</v>
      </c>
      <c r="AB18" s="28" t="s">
        <v>853</v>
      </c>
      <c r="AC18" s="28" t="s">
        <v>854</v>
      </c>
      <c r="AD18" s="28" t="s">
        <v>855</v>
      </c>
      <c r="AE18" s="28" t="s">
        <v>856</v>
      </c>
    </row>
    <row r="19" spans="1:31" x14ac:dyDescent="0.25">
      <c r="A19" s="9" t="s">
        <v>493</v>
      </c>
      <c r="B19" s="9" t="s">
        <v>222</v>
      </c>
      <c r="C19" s="9" t="s">
        <v>562</v>
      </c>
      <c r="D19" s="9" t="s">
        <v>37</v>
      </c>
      <c r="E19" s="28" t="s">
        <v>41</v>
      </c>
      <c r="F19" s="28" t="s">
        <v>41</v>
      </c>
      <c r="G19" s="28" t="s">
        <v>41</v>
      </c>
      <c r="H19" s="28" t="s">
        <v>563</v>
      </c>
      <c r="I19" s="28" t="s">
        <v>857</v>
      </c>
      <c r="J19" s="28" t="s">
        <v>858</v>
      </c>
      <c r="K19" s="28" t="s">
        <v>859</v>
      </c>
      <c r="L19" s="28" t="s">
        <v>860</v>
      </c>
      <c r="M19" s="28" t="s">
        <v>858</v>
      </c>
      <c r="N19" s="28" t="s">
        <v>861</v>
      </c>
      <c r="O19" s="28" t="s">
        <v>862</v>
      </c>
      <c r="P19" s="28" t="s">
        <v>863</v>
      </c>
      <c r="Q19" s="28" t="s">
        <v>864</v>
      </c>
      <c r="R19" s="28" t="s">
        <v>865</v>
      </c>
      <c r="S19" s="28" t="s">
        <v>866</v>
      </c>
      <c r="T19" s="28" t="s">
        <v>867</v>
      </c>
      <c r="U19" s="28" t="s">
        <v>868</v>
      </c>
      <c r="V19" s="28" t="s">
        <v>869</v>
      </c>
      <c r="W19" s="28" t="s">
        <v>870</v>
      </c>
      <c r="X19" s="28" t="s">
        <v>871</v>
      </c>
      <c r="Y19" s="28" t="s">
        <v>872</v>
      </c>
      <c r="Z19" s="28" t="s">
        <v>873</v>
      </c>
      <c r="AA19" s="28" t="s">
        <v>874</v>
      </c>
      <c r="AB19" s="28" t="s">
        <v>875</v>
      </c>
      <c r="AC19" s="28" t="s">
        <v>814</v>
      </c>
      <c r="AD19" s="28" t="s">
        <v>876</v>
      </c>
      <c r="AE19" s="28" t="s">
        <v>877</v>
      </c>
    </row>
    <row r="20" spans="1:31" x14ac:dyDescent="0.25">
      <c r="A20" s="9" t="s">
        <v>492</v>
      </c>
      <c r="B20" s="9" t="s">
        <v>221</v>
      </c>
      <c r="C20" s="9" t="s">
        <v>562</v>
      </c>
      <c r="D20" s="9" t="s">
        <v>37</v>
      </c>
      <c r="E20" s="28" t="s">
        <v>41</v>
      </c>
      <c r="F20" s="28" t="s">
        <v>41</v>
      </c>
      <c r="G20" s="28" t="s">
        <v>41</v>
      </c>
      <c r="H20" s="28" t="s">
        <v>644</v>
      </c>
      <c r="I20" s="28" t="s">
        <v>785</v>
      </c>
      <c r="J20" s="28" t="s">
        <v>878</v>
      </c>
      <c r="K20" s="28" t="s">
        <v>644</v>
      </c>
      <c r="L20" s="28" t="s">
        <v>785</v>
      </c>
      <c r="M20" s="28" t="s">
        <v>878</v>
      </c>
      <c r="N20" s="28" t="s">
        <v>879</v>
      </c>
      <c r="O20" s="28" t="s">
        <v>880</v>
      </c>
      <c r="P20" s="28" t="s">
        <v>865</v>
      </c>
      <c r="Q20" s="28" t="s">
        <v>881</v>
      </c>
      <c r="R20" s="28" t="s">
        <v>882</v>
      </c>
      <c r="S20" s="28" t="s">
        <v>883</v>
      </c>
      <c r="T20" s="28" t="s">
        <v>746</v>
      </c>
      <c r="U20" s="28" t="s">
        <v>764</v>
      </c>
      <c r="V20" s="28" t="s">
        <v>884</v>
      </c>
      <c r="W20" s="28" t="s">
        <v>720</v>
      </c>
      <c r="X20" s="28" t="s">
        <v>829</v>
      </c>
      <c r="Y20" s="28" t="s">
        <v>885</v>
      </c>
      <c r="Z20" s="28" t="s">
        <v>886</v>
      </c>
      <c r="AA20" s="28" t="s">
        <v>674</v>
      </c>
      <c r="AB20" s="28" t="s">
        <v>887</v>
      </c>
      <c r="AC20" s="28" t="s">
        <v>888</v>
      </c>
      <c r="AD20" s="28" t="s">
        <v>746</v>
      </c>
      <c r="AE20" s="28" t="s">
        <v>889</v>
      </c>
    </row>
    <row r="21" spans="1:31" x14ac:dyDescent="0.25">
      <c r="A21" s="9" t="s">
        <v>497</v>
      </c>
      <c r="B21" s="9" t="s">
        <v>226</v>
      </c>
      <c r="C21" s="9" t="s">
        <v>562</v>
      </c>
      <c r="D21" s="9" t="s">
        <v>37</v>
      </c>
      <c r="E21" s="28" t="s">
        <v>41</v>
      </c>
      <c r="F21" s="28" t="s">
        <v>41</v>
      </c>
      <c r="G21" s="28" t="s">
        <v>41</v>
      </c>
      <c r="H21" s="28" t="s">
        <v>890</v>
      </c>
      <c r="I21" s="28" t="s">
        <v>891</v>
      </c>
      <c r="J21" s="28" t="s">
        <v>892</v>
      </c>
      <c r="K21" s="28" t="s">
        <v>893</v>
      </c>
      <c r="L21" s="28" t="s">
        <v>894</v>
      </c>
      <c r="M21" s="28" t="s">
        <v>895</v>
      </c>
      <c r="N21" s="28" t="s">
        <v>896</v>
      </c>
      <c r="O21" s="28" t="s">
        <v>897</v>
      </c>
      <c r="P21" s="28" t="s">
        <v>898</v>
      </c>
      <c r="Q21" s="28" t="s">
        <v>897</v>
      </c>
      <c r="R21" s="28" t="s">
        <v>899</v>
      </c>
      <c r="S21" s="28" t="s">
        <v>900</v>
      </c>
      <c r="T21" s="28" t="s">
        <v>901</v>
      </c>
      <c r="U21" s="28" t="s">
        <v>902</v>
      </c>
      <c r="V21" s="28" t="s">
        <v>903</v>
      </c>
      <c r="W21" s="28" t="s">
        <v>904</v>
      </c>
      <c r="X21" s="28" t="s">
        <v>905</v>
      </c>
      <c r="Y21" s="28" t="s">
        <v>863</v>
      </c>
      <c r="Z21" s="28" t="s">
        <v>906</v>
      </c>
      <c r="AA21" s="28" t="s">
        <v>907</v>
      </c>
      <c r="AB21" s="28" t="s">
        <v>740</v>
      </c>
      <c r="AC21" s="28" t="s">
        <v>767</v>
      </c>
      <c r="AD21" s="28" t="s">
        <v>908</v>
      </c>
      <c r="AE21" s="28" t="s">
        <v>909</v>
      </c>
    </row>
    <row r="22" spans="1:31" x14ac:dyDescent="0.25">
      <c r="A22" s="9" t="s">
        <v>502</v>
      </c>
      <c r="B22" s="9" t="s">
        <v>231</v>
      </c>
      <c r="C22" s="9" t="s">
        <v>562</v>
      </c>
      <c r="D22" s="9" t="s">
        <v>37</v>
      </c>
      <c r="E22" s="28" t="s">
        <v>41</v>
      </c>
      <c r="F22" s="28" t="s">
        <v>41</v>
      </c>
      <c r="G22" s="28" t="s">
        <v>41</v>
      </c>
      <c r="H22" s="28" t="s">
        <v>910</v>
      </c>
      <c r="I22" s="28" t="s">
        <v>585</v>
      </c>
      <c r="J22" s="28" t="s">
        <v>564</v>
      </c>
      <c r="K22" s="28" t="s">
        <v>910</v>
      </c>
      <c r="L22" s="28" t="s">
        <v>585</v>
      </c>
      <c r="M22" s="28" t="s">
        <v>564</v>
      </c>
      <c r="N22" s="28" t="s">
        <v>911</v>
      </c>
      <c r="O22" s="28" t="s">
        <v>912</v>
      </c>
      <c r="P22" s="28" t="s">
        <v>913</v>
      </c>
      <c r="Q22" s="28" t="s">
        <v>914</v>
      </c>
      <c r="R22" s="28" t="s">
        <v>915</v>
      </c>
      <c r="S22" s="28" t="s">
        <v>916</v>
      </c>
      <c r="T22" s="28" t="s">
        <v>917</v>
      </c>
      <c r="U22" s="28" t="s">
        <v>918</v>
      </c>
      <c r="V22" s="28" t="s">
        <v>919</v>
      </c>
      <c r="W22" s="28" t="s">
        <v>763</v>
      </c>
      <c r="X22" s="28" t="s">
        <v>901</v>
      </c>
      <c r="Y22" s="28" t="s">
        <v>920</v>
      </c>
      <c r="Z22" s="28" t="s">
        <v>921</v>
      </c>
      <c r="AA22" s="28" t="s">
        <v>922</v>
      </c>
      <c r="AB22" s="28" t="s">
        <v>923</v>
      </c>
      <c r="AC22" s="28" t="s">
        <v>924</v>
      </c>
      <c r="AD22" s="28" t="s">
        <v>925</v>
      </c>
      <c r="AE22" s="28" t="s">
        <v>926</v>
      </c>
    </row>
    <row r="23" spans="1:31" x14ac:dyDescent="0.25">
      <c r="A23" s="9" t="s">
        <v>504</v>
      </c>
      <c r="B23" s="9" t="s">
        <v>233</v>
      </c>
      <c r="C23" s="9" t="s">
        <v>562</v>
      </c>
      <c r="D23" s="9" t="s">
        <v>37</v>
      </c>
      <c r="E23" s="28" t="s">
        <v>41</v>
      </c>
      <c r="F23" s="28" t="s">
        <v>41</v>
      </c>
      <c r="G23" s="28" t="s">
        <v>41</v>
      </c>
      <c r="H23" s="28" t="s">
        <v>927</v>
      </c>
      <c r="I23" s="28" t="s">
        <v>928</v>
      </c>
      <c r="J23" s="28" t="s">
        <v>929</v>
      </c>
      <c r="K23" s="28" t="s">
        <v>930</v>
      </c>
      <c r="L23" s="28" t="s">
        <v>931</v>
      </c>
      <c r="M23" s="28" t="s">
        <v>932</v>
      </c>
      <c r="N23" s="28" t="s">
        <v>886</v>
      </c>
      <c r="O23" s="28" t="s">
        <v>933</v>
      </c>
      <c r="P23" s="28" t="s">
        <v>934</v>
      </c>
      <c r="Q23" s="28" t="s">
        <v>935</v>
      </c>
      <c r="R23" s="28" t="s">
        <v>936</v>
      </c>
      <c r="S23" s="28" t="s">
        <v>937</v>
      </c>
      <c r="T23" s="28" t="s">
        <v>938</v>
      </c>
      <c r="U23" s="28" t="s">
        <v>939</v>
      </c>
      <c r="V23" s="28" t="s">
        <v>940</v>
      </c>
      <c r="W23" s="28" t="s">
        <v>941</v>
      </c>
      <c r="X23" s="28" t="s">
        <v>942</v>
      </c>
      <c r="Y23" s="28" t="s">
        <v>943</v>
      </c>
      <c r="Z23" s="28" t="s">
        <v>944</v>
      </c>
      <c r="AA23" s="28" t="s">
        <v>945</v>
      </c>
      <c r="AB23" s="28" t="s">
        <v>946</v>
      </c>
      <c r="AC23" s="28" t="s">
        <v>947</v>
      </c>
      <c r="AD23" s="28" t="s">
        <v>844</v>
      </c>
      <c r="AE23" s="28" t="s">
        <v>948</v>
      </c>
    </row>
    <row r="24" spans="1:31" x14ac:dyDescent="0.25">
      <c r="A24" s="9" t="s">
        <v>505</v>
      </c>
      <c r="B24" s="9" t="s">
        <v>234</v>
      </c>
      <c r="C24" s="9" t="s">
        <v>562</v>
      </c>
      <c r="D24" s="9" t="s">
        <v>37</v>
      </c>
      <c r="E24" s="28" t="s">
        <v>41</v>
      </c>
      <c r="F24" s="28" t="s">
        <v>41</v>
      </c>
      <c r="G24" s="28" t="s">
        <v>41</v>
      </c>
      <c r="H24" s="28" t="s">
        <v>949</v>
      </c>
      <c r="I24" s="28" t="s">
        <v>950</v>
      </c>
      <c r="J24" s="28" t="s">
        <v>625</v>
      </c>
      <c r="K24" s="28" t="s">
        <v>949</v>
      </c>
      <c r="L24" s="28" t="s">
        <v>950</v>
      </c>
      <c r="M24" s="28" t="s">
        <v>625</v>
      </c>
      <c r="N24" s="28" t="s">
        <v>951</v>
      </c>
      <c r="O24" s="28" t="s">
        <v>952</v>
      </c>
      <c r="P24" s="28" t="s">
        <v>953</v>
      </c>
      <c r="Q24" s="28" t="s">
        <v>954</v>
      </c>
      <c r="R24" s="28" t="s">
        <v>955</v>
      </c>
      <c r="S24" s="28" t="s">
        <v>956</v>
      </c>
      <c r="T24" s="28" t="s">
        <v>957</v>
      </c>
      <c r="U24" s="28" t="s">
        <v>958</v>
      </c>
      <c r="V24" s="28" t="s">
        <v>959</v>
      </c>
      <c r="W24" s="28" t="s">
        <v>862</v>
      </c>
      <c r="X24" s="28" t="s">
        <v>960</v>
      </c>
      <c r="Y24" s="28" t="s">
        <v>961</v>
      </c>
      <c r="Z24" s="28" t="s">
        <v>962</v>
      </c>
      <c r="AA24" s="28" t="s">
        <v>963</v>
      </c>
      <c r="AB24" s="28" t="s">
        <v>964</v>
      </c>
      <c r="AC24" s="28" t="s">
        <v>965</v>
      </c>
      <c r="AD24" s="28" t="s">
        <v>966</v>
      </c>
      <c r="AE24" s="28" t="s">
        <v>967</v>
      </c>
    </row>
    <row r="25" spans="1:31" x14ac:dyDescent="0.25">
      <c r="A25" s="9" t="s">
        <v>498</v>
      </c>
      <c r="B25" s="9" t="s">
        <v>227</v>
      </c>
      <c r="C25" s="9" t="s">
        <v>562</v>
      </c>
      <c r="D25" s="9" t="s">
        <v>37</v>
      </c>
      <c r="E25" s="28" t="s">
        <v>41</v>
      </c>
      <c r="F25" s="28" t="s">
        <v>41</v>
      </c>
      <c r="G25" s="28" t="s">
        <v>41</v>
      </c>
      <c r="H25" s="28" t="s">
        <v>693</v>
      </c>
      <c r="I25" s="28" t="s">
        <v>774</v>
      </c>
      <c r="J25" s="28" t="s">
        <v>775</v>
      </c>
      <c r="K25" s="28" t="s">
        <v>693</v>
      </c>
      <c r="L25" s="28" t="s">
        <v>774</v>
      </c>
      <c r="M25" s="28" t="s">
        <v>775</v>
      </c>
      <c r="N25" s="28" t="s">
        <v>924</v>
      </c>
      <c r="O25" s="28" t="s">
        <v>968</v>
      </c>
      <c r="P25" s="28" t="s">
        <v>969</v>
      </c>
      <c r="Q25" s="28" t="s">
        <v>969</v>
      </c>
      <c r="R25" s="28" t="s">
        <v>970</v>
      </c>
      <c r="S25" s="28" t="s">
        <v>971</v>
      </c>
      <c r="T25" s="28" t="s">
        <v>972</v>
      </c>
      <c r="U25" s="28" t="s">
        <v>973</v>
      </c>
      <c r="V25" s="28" t="s">
        <v>974</v>
      </c>
      <c r="W25" s="28" t="s">
        <v>975</v>
      </c>
      <c r="X25" s="28" t="s">
        <v>882</v>
      </c>
      <c r="Y25" s="28" t="s">
        <v>976</v>
      </c>
      <c r="Z25" s="28" t="s">
        <v>977</v>
      </c>
      <c r="AA25" s="28" t="s">
        <v>978</v>
      </c>
      <c r="AB25" s="28" t="s">
        <v>979</v>
      </c>
      <c r="AC25" s="28" t="s">
        <v>980</v>
      </c>
      <c r="AD25" s="28" t="s">
        <v>981</v>
      </c>
      <c r="AE25" s="28" t="s">
        <v>938</v>
      </c>
    </row>
    <row r="26" spans="1:31" x14ac:dyDescent="0.25">
      <c r="A26" s="9" t="s">
        <v>506</v>
      </c>
      <c r="B26" s="9" t="s">
        <v>235</v>
      </c>
      <c r="C26" s="9" t="s">
        <v>562</v>
      </c>
      <c r="D26" s="9" t="s">
        <v>37</v>
      </c>
      <c r="E26" s="28" t="s">
        <v>41</v>
      </c>
      <c r="F26" s="28" t="s">
        <v>41</v>
      </c>
      <c r="G26" s="28" t="s">
        <v>41</v>
      </c>
      <c r="H26" s="28" t="s">
        <v>982</v>
      </c>
      <c r="I26" s="28" t="s">
        <v>983</v>
      </c>
      <c r="J26" s="28" t="s">
        <v>984</v>
      </c>
      <c r="K26" s="28" t="s">
        <v>982</v>
      </c>
      <c r="L26" s="28" t="s">
        <v>983</v>
      </c>
      <c r="M26" s="28" t="s">
        <v>985</v>
      </c>
      <c r="N26" s="28" t="s">
        <v>986</v>
      </c>
      <c r="O26" s="28" t="s">
        <v>987</v>
      </c>
      <c r="P26" s="28" t="s">
        <v>988</v>
      </c>
      <c r="Q26" s="28" t="s">
        <v>989</v>
      </c>
      <c r="R26" s="28" t="s">
        <v>990</v>
      </c>
      <c r="S26" s="28" t="s">
        <v>991</v>
      </c>
      <c r="T26" s="28" t="s">
        <v>992</v>
      </c>
      <c r="U26" s="28" t="s">
        <v>976</v>
      </c>
      <c r="V26" s="28" t="s">
        <v>993</v>
      </c>
      <c r="W26" s="28" t="s">
        <v>994</v>
      </c>
      <c r="X26" s="28" t="s">
        <v>810</v>
      </c>
      <c r="Y26" s="28" t="s">
        <v>995</v>
      </c>
      <c r="Z26" s="28" t="s">
        <v>833</v>
      </c>
      <c r="AA26" s="28" t="s">
        <v>996</v>
      </c>
      <c r="AB26" s="28" t="s">
        <v>846</v>
      </c>
      <c r="AC26" s="28" t="s">
        <v>997</v>
      </c>
      <c r="AD26" s="28" t="s">
        <v>998</v>
      </c>
      <c r="AE26" s="28" t="s">
        <v>999</v>
      </c>
    </row>
    <row r="27" spans="1:31" x14ac:dyDescent="0.25">
      <c r="A27" s="9" t="s">
        <v>509</v>
      </c>
      <c r="B27" s="9" t="s">
        <v>238</v>
      </c>
      <c r="C27" s="9" t="s">
        <v>562</v>
      </c>
      <c r="D27" s="9" t="s">
        <v>37</v>
      </c>
      <c r="E27" s="28" t="s">
        <v>41</v>
      </c>
      <c r="F27" s="28" t="s">
        <v>41</v>
      </c>
      <c r="G27" s="28" t="s">
        <v>41</v>
      </c>
      <c r="H27" s="28" t="s">
        <v>1000</v>
      </c>
      <c r="I27" s="28" t="s">
        <v>1001</v>
      </c>
      <c r="J27" s="28" t="s">
        <v>1002</v>
      </c>
      <c r="K27" s="28" t="s">
        <v>929</v>
      </c>
      <c r="L27" s="28" t="s">
        <v>932</v>
      </c>
      <c r="M27" s="28" t="s">
        <v>1003</v>
      </c>
      <c r="N27" s="28" t="s">
        <v>1004</v>
      </c>
      <c r="O27" s="28" t="s">
        <v>1005</v>
      </c>
      <c r="P27" s="28" t="s">
        <v>1006</v>
      </c>
      <c r="Q27" s="28" t="s">
        <v>1007</v>
      </c>
      <c r="R27" s="28" t="s">
        <v>1008</v>
      </c>
      <c r="S27" s="28" t="s">
        <v>1009</v>
      </c>
      <c r="T27" s="28" t="s">
        <v>1010</v>
      </c>
      <c r="U27" s="28" t="s">
        <v>1011</v>
      </c>
      <c r="V27" s="28" t="s">
        <v>1012</v>
      </c>
      <c r="W27" s="28" t="s">
        <v>1013</v>
      </c>
      <c r="X27" s="28" t="s">
        <v>933</v>
      </c>
      <c r="Y27" s="28" t="s">
        <v>992</v>
      </c>
      <c r="Z27" s="28" t="s">
        <v>1014</v>
      </c>
      <c r="AA27" s="28" t="s">
        <v>1015</v>
      </c>
      <c r="AB27" s="28" t="s">
        <v>957</v>
      </c>
      <c r="AC27" s="28" t="s">
        <v>865</v>
      </c>
      <c r="AD27" s="28" t="s">
        <v>1016</v>
      </c>
      <c r="AE27" s="28" t="s">
        <v>1017</v>
      </c>
    </row>
    <row r="28" spans="1:31" x14ac:dyDescent="0.25">
      <c r="A28" s="9" t="s">
        <v>503</v>
      </c>
      <c r="B28" s="9" t="s">
        <v>232</v>
      </c>
      <c r="C28" s="9" t="s">
        <v>562</v>
      </c>
      <c r="D28" s="9" t="s">
        <v>37</v>
      </c>
      <c r="E28" s="28" t="s">
        <v>41</v>
      </c>
      <c r="F28" s="28" t="s">
        <v>41</v>
      </c>
      <c r="G28" s="28" t="s">
        <v>41</v>
      </c>
      <c r="H28" s="28" t="s">
        <v>775</v>
      </c>
      <c r="I28" s="28" t="s">
        <v>585</v>
      </c>
      <c r="J28" s="28" t="s">
        <v>1018</v>
      </c>
      <c r="K28" s="28" t="s">
        <v>775</v>
      </c>
      <c r="L28" s="28" t="s">
        <v>910</v>
      </c>
      <c r="M28" s="28" t="s">
        <v>1019</v>
      </c>
      <c r="N28" s="28" t="s">
        <v>951</v>
      </c>
      <c r="O28" s="28" t="s">
        <v>1020</v>
      </c>
      <c r="P28" s="28" t="s">
        <v>957</v>
      </c>
      <c r="Q28" s="28" t="s">
        <v>1021</v>
      </c>
      <c r="R28" s="28" t="s">
        <v>1022</v>
      </c>
      <c r="S28" s="28" t="s">
        <v>1023</v>
      </c>
      <c r="T28" s="28" t="s">
        <v>1024</v>
      </c>
      <c r="U28" s="28" t="s">
        <v>1025</v>
      </c>
      <c r="V28" s="28" t="s">
        <v>1026</v>
      </c>
      <c r="W28" s="28" t="s">
        <v>1027</v>
      </c>
      <c r="X28" s="28" t="s">
        <v>981</v>
      </c>
      <c r="Y28" s="28" t="s">
        <v>1028</v>
      </c>
      <c r="Z28" s="28" t="s">
        <v>771</v>
      </c>
      <c r="AA28" s="28" t="s">
        <v>699</v>
      </c>
      <c r="AB28" s="28" t="s">
        <v>749</v>
      </c>
      <c r="AC28" s="28" t="s">
        <v>1029</v>
      </c>
      <c r="AD28" s="28" t="s">
        <v>998</v>
      </c>
      <c r="AE28" s="28" t="s">
        <v>1030</v>
      </c>
    </row>
    <row r="29" spans="1:31" x14ac:dyDescent="0.25">
      <c r="A29" s="9" t="s">
        <v>495</v>
      </c>
      <c r="B29" s="9" t="s">
        <v>224</v>
      </c>
      <c r="C29" s="9" t="s">
        <v>562</v>
      </c>
      <c r="D29" s="9" t="s">
        <v>37</v>
      </c>
      <c r="E29" s="28" t="s">
        <v>41</v>
      </c>
      <c r="F29" s="28" t="s">
        <v>41</v>
      </c>
      <c r="G29" s="28" t="s">
        <v>41</v>
      </c>
      <c r="H29" s="28" t="s">
        <v>1031</v>
      </c>
      <c r="I29" s="28" t="s">
        <v>1031</v>
      </c>
      <c r="J29" s="28" t="s">
        <v>806</v>
      </c>
      <c r="K29" s="28" t="s">
        <v>1031</v>
      </c>
      <c r="L29" s="28" t="s">
        <v>1031</v>
      </c>
      <c r="M29" s="28" t="s">
        <v>806</v>
      </c>
      <c r="N29" s="28" t="s">
        <v>1013</v>
      </c>
      <c r="O29" s="28" t="s">
        <v>828</v>
      </c>
      <c r="P29" s="28" t="s">
        <v>1032</v>
      </c>
      <c r="Q29" s="28" t="s">
        <v>1033</v>
      </c>
      <c r="R29" s="28" t="s">
        <v>1034</v>
      </c>
      <c r="S29" s="28" t="s">
        <v>1035</v>
      </c>
      <c r="T29" s="28" t="s">
        <v>1036</v>
      </c>
      <c r="U29" s="28" t="s">
        <v>1037</v>
      </c>
      <c r="V29" s="28" t="s">
        <v>1038</v>
      </c>
      <c r="W29" s="28" t="s">
        <v>1039</v>
      </c>
      <c r="X29" s="28" t="s">
        <v>981</v>
      </c>
      <c r="Y29" s="28" t="s">
        <v>802</v>
      </c>
      <c r="Z29" s="28" t="s">
        <v>778</v>
      </c>
      <c r="AA29" s="28" t="s">
        <v>1040</v>
      </c>
      <c r="AB29" s="28" t="s">
        <v>1041</v>
      </c>
      <c r="AC29" s="28" t="s">
        <v>1042</v>
      </c>
      <c r="AD29" s="28" t="s">
        <v>1043</v>
      </c>
      <c r="AE29" s="28" t="s">
        <v>1044</v>
      </c>
    </row>
    <row r="30" spans="1:31" x14ac:dyDescent="0.25">
      <c r="A30" s="9" t="s">
        <v>387</v>
      </c>
      <c r="B30" s="9" t="s">
        <v>116</v>
      </c>
      <c r="C30" s="9" t="s">
        <v>562</v>
      </c>
      <c r="D30" s="9" t="s">
        <v>25</v>
      </c>
      <c r="E30" s="28" t="s">
        <v>41</v>
      </c>
      <c r="F30" s="28" t="s">
        <v>41</v>
      </c>
      <c r="G30" s="28" t="s">
        <v>41</v>
      </c>
      <c r="H30" s="28" t="s">
        <v>689</v>
      </c>
      <c r="I30" s="28" t="s">
        <v>690</v>
      </c>
      <c r="J30" s="28" t="s">
        <v>690</v>
      </c>
      <c r="K30" s="28" t="s">
        <v>689</v>
      </c>
      <c r="L30" s="28" t="s">
        <v>690</v>
      </c>
      <c r="M30" s="28" t="s">
        <v>690</v>
      </c>
      <c r="N30" s="28" t="s">
        <v>965</v>
      </c>
      <c r="O30" s="28" t="s">
        <v>1045</v>
      </c>
      <c r="P30" s="28" t="s">
        <v>1046</v>
      </c>
      <c r="Q30" s="28" t="s">
        <v>1007</v>
      </c>
      <c r="R30" s="28" t="s">
        <v>1047</v>
      </c>
      <c r="S30" s="28" t="s">
        <v>1048</v>
      </c>
      <c r="T30" s="28" t="s">
        <v>1049</v>
      </c>
      <c r="U30" s="28" t="s">
        <v>1050</v>
      </c>
      <c r="V30" s="28" t="s">
        <v>1051</v>
      </c>
      <c r="W30" s="28" t="s">
        <v>1052</v>
      </c>
      <c r="X30" s="28" t="s">
        <v>1053</v>
      </c>
      <c r="Y30" s="28" t="s">
        <v>1054</v>
      </c>
      <c r="Z30" s="28" t="s">
        <v>1055</v>
      </c>
      <c r="AA30" s="28" t="s">
        <v>1056</v>
      </c>
      <c r="AB30" s="28" t="s">
        <v>1057</v>
      </c>
      <c r="AC30" s="28" t="s">
        <v>1058</v>
      </c>
      <c r="AD30" s="28" t="s">
        <v>1059</v>
      </c>
      <c r="AE30" s="28" t="s">
        <v>1060</v>
      </c>
    </row>
    <row r="31" spans="1:31" x14ac:dyDescent="0.25">
      <c r="A31" s="9" t="s">
        <v>510</v>
      </c>
      <c r="B31" s="9" t="s">
        <v>239</v>
      </c>
      <c r="C31" s="9" t="s">
        <v>562</v>
      </c>
      <c r="D31" s="9" t="s">
        <v>37</v>
      </c>
      <c r="E31" s="28" t="s">
        <v>41</v>
      </c>
      <c r="F31" s="28" t="s">
        <v>41</v>
      </c>
      <c r="G31" s="28" t="s">
        <v>41</v>
      </c>
      <c r="H31" s="28" t="s">
        <v>1061</v>
      </c>
      <c r="I31" s="28" t="s">
        <v>1061</v>
      </c>
      <c r="J31" s="28" t="s">
        <v>1062</v>
      </c>
      <c r="K31" s="28" t="s">
        <v>1063</v>
      </c>
      <c r="L31" s="28" t="s">
        <v>1063</v>
      </c>
      <c r="M31" s="28" t="s">
        <v>1064</v>
      </c>
      <c r="N31" s="28" t="s">
        <v>1028</v>
      </c>
      <c r="O31" s="28" t="s">
        <v>1021</v>
      </c>
      <c r="P31" s="28" t="s">
        <v>1065</v>
      </c>
      <c r="Q31" s="28" t="s">
        <v>938</v>
      </c>
      <c r="R31" s="28" t="s">
        <v>1066</v>
      </c>
      <c r="S31" s="28" t="s">
        <v>1067</v>
      </c>
      <c r="T31" s="28" t="s">
        <v>1068</v>
      </c>
      <c r="U31" s="28" t="s">
        <v>1069</v>
      </c>
      <c r="V31" s="28" t="s">
        <v>1070</v>
      </c>
      <c r="W31" s="28" t="s">
        <v>1071</v>
      </c>
      <c r="X31" s="28" t="s">
        <v>1072</v>
      </c>
      <c r="Y31" s="28" t="s">
        <v>1073</v>
      </c>
      <c r="Z31" s="28" t="s">
        <v>1074</v>
      </c>
      <c r="AA31" s="28" t="s">
        <v>1075</v>
      </c>
      <c r="AB31" s="28" t="s">
        <v>1076</v>
      </c>
      <c r="AC31" s="28" t="s">
        <v>1077</v>
      </c>
      <c r="AD31" s="28" t="s">
        <v>1066</v>
      </c>
      <c r="AE31" s="28" t="s">
        <v>1078</v>
      </c>
    </row>
    <row r="32" spans="1:31" x14ac:dyDescent="0.25">
      <c r="A32" s="9" t="s">
        <v>317</v>
      </c>
      <c r="B32" s="9" t="s">
        <v>39</v>
      </c>
      <c r="C32" s="9" t="s">
        <v>562</v>
      </c>
      <c r="D32" s="9" t="s">
        <v>37</v>
      </c>
      <c r="E32" s="28" t="s">
        <v>41</v>
      </c>
      <c r="F32" s="28" t="s">
        <v>41</v>
      </c>
      <c r="G32" s="28" t="s">
        <v>41</v>
      </c>
      <c r="H32" s="28" t="s">
        <v>1079</v>
      </c>
      <c r="I32" s="28" t="s">
        <v>1080</v>
      </c>
      <c r="J32" s="28" t="s">
        <v>858</v>
      </c>
      <c r="K32" s="28" t="s">
        <v>1081</v>
      </c>
      <c r="L32" s="28" t="s">
        <v>1082</v>
      </c>
      <c r="M32" s="28" t="s">
        <v>1080</v>
      </c>
      <c r="N32" s="28" t="s">
        <v>1083</v>
      </c>
      <c r="O32" s="28" t="s">
        <v>1084</v>
      </c>
      <c r="P32" s="28" t="s">
        <v>1085</v>
      </c>
      <c r="Q32" s="28" t="s">
        <v>1086</v>
      </c>
      <c r="R32" s="28" t="s">
        <v>1087</v>
      </c>
      <c r="S32" s="28" t="s">
        <v>1088</v>
      </c>
      <c r="T32" s="28" t="s">
        <v>1089</v>
      </c>
      <c r="U32" s="28" t="s">
        <v>1090</v>
      </c>
      <c r="V32" s="28" t="s">
        <v>1091</v>
      </c>
      <c r="W32" s="28" t="s">
        <v>1092</v>
      </c>
      <c r="X32" s="28" t="s">
        <v>1093</v>
      </c>
      <c r="Y32" s="28" t="s">
        <v>1094</v>
      </c>
      <c r="Z32" s="28" t="s">
        <v>827</v>
      </c>
      <c r="AA32" s="28" t="s">
        <v>1095</v>
      </c>
      <c r="AB32" s="28" t="s">
        <v>1096</v>
      </c>
      <c r="AC32" s="28" t="s">
        <v>1097</v>
      </c>
      <c r="AD32" s="28" t="s">
        <v>1098</v>
      </c>
      <c r="AE32" s="28" t="s">
        <v>1099</v>
      </c>
    </row>
    <row r="33" spans="1:31" x14ac:dyDescent="0.25">
      <c r="A33" s="9" t="s">
        <v>381</v>
      </c>
      <c r="B33" s="9" t="s">
        <v>110</v>
      </c>
      <c r="C33" s="9" t="s">
        <v>562</v>
      </c>
      <c r="D33" s="9" t="s">
        <v>37</v>
      </c>
      <c r="E33" s="28" t="s">
        <v>41</v>
      </c>
      <c r="F33" s="28" t="s">
        <v>41</v>
      </c>
      <c r="G33" s="28" t="s">
        <v>40</v>
      </c>
      <c r="H33" s="28" t="s">
        <v>1100</v>
      </c>
      <c r="I33" s="28" t="s">
        <v>563</v>
      </c>
      <c r="J33" s="28" t="s">
        <v>565</v>
      </c>
      <c r="K33" s="28" t="s">
        <v>1100</v>
      </c>
      <c r="L33" s="28" t="s">
        <v>563</v>
      </c>
      <c r="M33" s="28" t="s">
        <v>565</v>
      </c>
      <c r="N33" s="28" t="s">
        <v>1101</v>
      </c>
      <c r="O33" s="28" t="s">
        <v>1102</v>
      </c>
      <c r="P33" s="28" t="s">
        <v>1103</v>
      </c>
      <c r="Q33" s="28" t="s">
        <v>1104</v>
      </c>
      <c r="R33" s="28" t="s">
        <v>1105</v>
      </c>
      <c r="S33" s="28" t="s">
        <v>1106</v>
      </c>
      <c r="T33" s="28" t="s">
        <v>1098</v>
      </c>
      <c r="U33" s="28" t="s">
        <v>1107</v>
      </c>
      <c r="V33" s="28" t="s">
        <v>1108</v>
      </c>
      <c r="W33" s="28" t="s">
        <v>897</v>
      </c>
      <c r="X33" s="28" t="s">
        <v>1109</v>
      </c>
      <c r="Y33" s="28" t="s">
        <v>1110</v>
      </c>
      <c r="Z33" s="28" t="s">
        <v>771</v>
      </c>
      <c r="AA33" s="28" t="s">
        <v>1111</v>
      </c>
      <c r="AB33" s="28" t="s">
        <v>1112</v>
      </c>
      <c r="AC33" s="28" t="s">
        <v>1113</v>
      </c>
      <c r="AD33" s="28" t="s">
        <v>1005</v>
      </c>
      <c r="AE33" s="28" t="s">
        <v>1114</v>
      </c>
    </row>
    <row r="34" spans="1:31" x14ac:dyDescent="0.25">
      <c r="A34" s="9" t="s">
        <v>513</v>
      </c>
      <c r="B34" s="9" t="s">
        <v>242</v>
      </c>
      <c r="C34" s="9" t="s">
        <v>562</v>
      </c>
      <c r="D34" s="9" t="s">
        <v>37</v>
      </c>
      <c r="E34" s="28" t="s">
        <v>41</v>
      </c>
      <c r="F34" s="28" t="s">
        <v>41</v>
      </c>
      <c r="G34" s="28" t="s">
        <v>40</v>
      </c>
      <c r="H34" s="28" t="s">
        <v>1115</v>
      </c>
      <c r="I34" s="28" t="s">
        <v>1116</v>
      </c>
      <c r="J34" s="28" t="s">
        <v>1117</v>
      </c>
      <c r="K34" s="28" t="s">
        <v>1118</v>
      </c>
      <c r="L34" s="28" t="s">
        <v>1119</v>
      </c>
      <c r="M34" s="28" t="s">
        <v>1120</v>
      </c>
      <c r="N34" s="28" t="s">
        <v>1121</v>
      </c>
      <c r="O34" s="28" t="s">
        <v>1122</v>
      </c>
      <c r="P34" s="28" t="s">
        <v>1123</v>
      </c>
      <c r="Q34" s="28" t="s">
        <v>1124</v>
      </c>
      <c r="R34" s="28" t="s">
        <v>1125</v>
      </c>
      <c r="S34" s="28" t="s">
        <v>1126</v>
      </c>
      <c r="T34" s="28" t="s">
        <v>1127</v>
      </c>
      <c r="U34" s="28" t="s">
        <v>1128</v>
      </c>
      <c r="V34" s="28" t="s">
        <v>1129</v>
      </c>
      <c r="W34" s="28" t="s">
        <v>914</v>
      </c>
      <c r="X34" s="28" t="s">
        <v>1130</v>
      </c>
      <c r="Y34" s="28" t="s">
        <v>1131</v>
      </c>
      <c r="Z34" s="28" t="s">
        <v>1132</v>
      </c>
      <c r="AA34" s="28" t="s">
        <v>1133</v>
      </c>
      <c r="AB34" s="28" t="s">
        <v>1134</v>
      </c>
      <c r="AC34" s="28" t="s">
        <v>958</v>
      </c>
      <c r="AD34" s="28" t="s">
        <v>1135</v>
      </c>
      <c r="AE34" s="28" t="s">
        <v>1136</v>
      </c>
    </row>
    <row r="35" spans="1:31" x14ac:dyDescent="0.25">
      <c r="A35" s="9" t="s">
        <v>501</v>
      </c>
      <c r="B35" s="9" t="s">
        <v>230</v>
      </c>
      <c r="C35" s="9" t="s">
        <v>562</v>
      </c>
      <c r="D35" s="9" t="s">
        <v>37</v>
      </c>
      <c r="E35" s="28" t="s">
        <v>41</v>
      </c>
      <c r="F35" s="28" t="s">
        <v>41</v>
      </c>
      <c r="G35" s="28" t="s">
        <v>41</v>
      </c>
      <c r="H35" s="28" t="s">
        <v>1137</v>
      </c>
      <c r="I35" s="28" t="s">
        <v>1138</v>
      </c>
      <c r="J35" s="28" t="s">
        <v>1139</v>
      </c>
      <c r="K35" s="28" t="s">
        <v>1137</v>
      </c>
      <c r="L35" s="28" t="s">
        <v>1140</v>
      </c>
      <c r="M35" s="28" t="s">
        <v>1141</v>
      </c>
      <c r="N35" s="28" t="s">
        <v>1142</v>
      </c>
      <c r="O35" s="28" t="s">
        <v>1143</v>
      </c>
      <c r="P35" s="28" t="s">
        <v>1022</v>
      </c>
      <c r="Q35" s="28" t="s">
        <v>1144</v>
      </c>
      <c r="R35" s="28" t="s">
        <v>1145</v>
      </c>
      <c r="S35" s="28" t="s">
        <v>1146</v>
      </c>
      <c r="T35" s="28" t="s">
        <v>1147</v>
      </c>
      <c r="U35" s="28" t="s">
        <v>1148</v>
      </c>
      <c r="V35" s="28" t="s">
        <v>1008</v>
      </c>
      <c r="W35" s="28" t="s">
        <v>1149</v>
      </c>
      <c r="X35" s="28" t="s">
        <v>969</v>
      </c>
      <c r="Y35" s="28" t="s">
        <v>1150</v>
      </c>
      <c r="Z35" s="28" t="s">
        <v>1151</v>
      </c>
      <c r="AA35" s="28" t="s">
        <v>1152</v>
      </c>
      <c r="AB35" s="28" t="s">
        <v>738</v>
      </c>
      <c r="AC35" s="28" t="s">
        <v>1066</v>
      </c>
      <c r="AD35" s="28" t="s">
        <v>1153</v>
      </c>
      <c r="AE35" s="28" t="s">
        <v>1154</v>
      </c>
    </row>
    <row r="36" spans="1:31" x14ac:dyDescent="0.25">
      <c r="A36" s="9" t="s">
        <v>499</v>
      </c>
      <c r="B36" s="9" t="s">
        <v>228</v>
      </c>
      <c r="C36" s="9" t="s">
        <v>562</v>
      </c>
      <c r="D36" s="9" t="s">
        <v>37</v>
      </c>
      <c r="E36" s="28" t="s">
        <v>41</v>
      </c>
      <c r="F36" s="28" t="s">
        <v>41</v>
      </c>
      <c r="G36" s="28" t="s">
        <v>41</v>
      </c>
      <c r="H36" s="28" t="s">
        <v>910</v>
      </c>
      <c r="I36" s="28" t="s">
        <v>759</v>
      </c>
      <c r="J36" s="28" t="s">
        <v>586</v>
      </c>
      <c r="K36" s="28" t="s">
        <v>910</v>
      </c>
      <c r="L36" s="28" t="s">
        <v>759</v>
      </c>
      <c r="M36" s="28" t="s">
        <v>586</v>
      </c>
      <c r="N36" s="28" t="s">
        <v>1155</v>
      </c>
      <c r="O36" s="28" t="s">
        <v>948</v>
      </c>
      <c r="P36" s="28" t="s">
        <v>926</v>
      </c>
      <c r="Q36" s="28" t="s">
        <v>1156</v>
      </c>
      <c r="R36" s="28" t="s">
        <v>1157</v>
      </c>
      <c r="S36" s="28" t="s">
        <v>1158</v>
      </c>
      <c r="T36" s="28" t="s">
        <v>1159</v>
      </c>
      <c r="U36" s="28" t="s">
        <v>958</v>
      </c>
      <c r="V36" s="28" t="s">
        <v>966</v>
      </c>
      <c r="W36" s="28" t="s">
        <v>954</v>
      </c>
      <c r="X36" s="28" t="s">
        <v>1160</v>
      </c>
      <c r="Y36" s="28" t="s">
        <v>1161</v>
      </c>
      <c r="Z36" s="28" t="s">
        <v>1162</v>
      </c>
      <c r="AA36" s="28" t="s">
        <v>1163</v>
      </c>
      <c r="AB36" s="28" t="s">
        <v>685</v>
      </c>
      <c r="AC36" s="28" t="s">
        <v>1164</v>
      </c>
      <c r="AD36" s="28" t="s">
        <v>1121</v>
      </c>
      <c r="AE36" s="28" t="s">
        <v>1165</v>
      </c>
    </row>
    <row r="37" spans="1:31" x14ac:dyDescent="0.25">
      <c r="A37" s="9" t="s">
        <v>500</v>
      </c>
      <c r="B37" s="9" t="s">
        <v>229</v>
      </c>
      <c r="C37" s="9" t="s">
        <v>562</v>
      </c>
      <c r="D37" s="9" t="s">
        <v>37</v>
      </c>
      <c r="E37" s="28" t="s">
        <v>41</v>
      </c>
      <c r="F37" s="28" t="s">
        <v>41</v>
      </c>
      <c r="G37" s="28" t="s">
        <v>41</v>
      </c>
      <c r="H37" s="28" t="s">
        <v>774</v>
      </c>
      <c r="I37" s="28" t="s">
        <v>691</v>
      </c>
      <c r="J37" s="28" t="s">
        <v>604</v>
      </c>
      <c r="K37" s="28" t="s">
        <v>774</v>
      </c>
      <c r="L37" s="28" t="s">
        <v>691</v>
      </c>
      <c r="M37" s="28" t="s">
        <v>1166</v>
      </c>
      <c r="N37" s="28" t="s">
        <v>1167</v>
      </c>
      <c r="O37" s="28" t="s">
        <v>1168</v>
      </c>
      <c r="P37" s="28" t="s">
        <v>1169</v>
      </c>
      <c r="Q37" s="28" t="s">
        <v>1170</v>
      </c>
      <c r="R37" s="28" t="s">
        <v>1036</v>
      </c>
      <c r="S37" s="28" t="s">
        <v>1171</v>
      </c>
      <c r="T37" s="28" t="s">
        <v>1172</v>
      </c>
      <c r="U37" s="28" t="s">
        <v>1159</v>
      </c>
      <c r="V37" s="28" t="s">
        <v>1173</v>
      </c>
      <c r="W37" s="28" t="s">
        <v>1174</v>
      </c>
      <c r="X37" s="28" t="s">
        <v>995</v>
      </c>
      <c r="Y37" s="28" t="s">
        <v>1175</v>
      </c>
      <c r="Z37" s="28" t="s">
        <v>611</v>
      </c>
      <c r="AA37" s="28" t="s">
        <v>1176</v>
      </c>
      <c r="AB37" s="28" t="s">
        <v>1151</v>
      </c>
      <c r="AC37" s="28" t="s">
        <v>903</v>
      </c>
      <c r="AD37" s="28" t="s">
        <v>966</v>
      </c>
      <c r="AE37" s="28" t="s">
        <v>1177</v>
      </c>
    </row>
    <row r="38" spans="1:31" x14ac:dyDescent="0.25">
      <c r="A38" s="9" t="s">
        <v>508</v>
      </c>
      <c r="B38" s="9" t="s">
        <v>237</v>
      </c>
      <c r="C38" s="9" t="s">
        <v>562</v>
      </c>
      <c r="D38" s="9" t="s">
        <v>37</v>
      </c>
      <c r="E38" s="28" t="s">
        <v>41</v>
      </c>
      <c r="F38" s="28" t="s">
        <v>41</v>
      </c>
      <c r="G38" s="28" t="s">
        <v>41</v>
      </c>
      <c r="H38" s="28" t="s">
        <v>605</v>
      </c>
      <c r="I38" s="28" t="s">
        <v>1178</v>
      </c>
      <c r="J38" s="28" t="s">
        <v>605</v>
      </c>
      <c r="K38" s="28" t="s">
        <v>605</v>
      </c>
      <c r="L38" s="28" t="s">
        <v>1178</v>
      </c>
      <c r="M38" s="28" t="s">
        <v>605</v>
      </c>
      <c r="N38" s="28" t="s">
        <v>1179</v>
      </c>
      <c r="O38" s="28" t="s">
        <v>1180</v>
      </c>
      <c r="P38" s="28" t="s">
        <v>1026</v>
      </c>
      <c r="Q38" s="28" t="s">
        <v>1181</v>
      </c>
      <c r="R38" s="28" t="s">
        <v>1182</v>
      </c>
      <c r="S38" s="28" t="s">
        <v>1183</v>
      </c>
      <c r="T38" s="28" t="s">
        <v>1184</v>
      </c>
      <c r="U38" s="28" t="s">
        <v>1185</v>
      </c>
      <c r="V38" s="28" t="s">
        <v>1186</v>
      </c>
      <c r="W38" s="28" t="s">
        <v>1187</v>
      </c>
      <c r="X38" s="28" t="s">
        <v>803</v>
      </c>
      <c r="Y38" s="28" t="s">
        <v>1188</v>
      </c>
      <c r="Z38" s="28" t="s">
        <v>1189</v>
      </c>
      <c r="AA38" s="28" t="s">
        <v>971</v>
      </c>
      <c r="AB38" s="28" t="s">
        <v>1124</v>
      </c>
      <c r="AC38" s="28" t="s">
        <v>1190</v>
      </c>
      <c r="AD38" s="28" t="s">
        <v>1191</v>
      </c>
      <c r="AE38" s="28" t="s">
        <v>1192</v>
      </c>
    </row>
    <row r="39" spans="1:31" x14ac:dyDescent="0.25">
      <c r="A39" s="9" t="s">
        <v>354</v>
      </c>
      <c r="B39" s="9" t="s">
        <v>83</v>
      </c>
      <c r="C39" s="9" t="s">
        <v>562</v>
      </c>
      <c r="D39" s="9" t="s">
        <v>37</v>
      </c>
      <c r="E39" s="28" t="s">
        <v>41</v>
      </c>
      <c r="F39" s="28" t="s">
        <v>41</v>
      </c>
      <c r="G39" s="28" t="s">
        <v>40</v>
      </c>
      <c r="H39" s="28" t="s">
        <v>1193</v>
      </c>
      <c r="I39" s="28" t="s">
        <v>1194</v>
      </c>
      <c r="J39" s="28" t="s">
        <v>1195</v>
      </c>
      <c r="K39" s="28" t="s">
        <v>1193</v>
      </c>
      <c r="L39" s="28" t="s">
        <v>1194</v>
      </c>
      <c r="M39" s="28" t="s">
        <v>1195</v>
      </c>
      <c r="N39" s="28" t="s">
        <v>1196</v>
      </c>
      <c r="O39" s="28" t="s">
        <v>1197</v>
      </c>
      <c r="P39" s="28" t="s">
        <v>1198</v>
      </c>
      <c r="Q39" s="28" t="s">
        <v>1199</v>
      </c>
      <c r="R39" s="28" t="s">
        <v>1200</v>
      </c>
      <c r="S39" s="28" t="s">
        <v>1201</v>
      </c>
      <c r="T39" s="28" t="s">
        <v>1050</v>
      </c>
      <c r="U39" s="28" t="s">
        <v>1114</v>
      </c>
      <c r="V39" s="28" t="s">
        <v>1202</v>
      </c>
      <c r="W39" s="28" t="s">
        <v>1058</v>
      </c>
      <c r="X39" s="28" t="s">
        <v>1188</v>
      </c>
      <c r="Y39" s="28" t="s">
        <v>1203</v>
      </c>
      <c r="Z39" s="28" t="s">
        <v>1204</v>
      </c>
      <c r="AA39" s="28" t="s">
        <v>1205</v>
      </c>
      <c r="AB39" s="28" t="s">
        <v>1206</v>
      </c>
      <c r="AC39" s="28" t="s">
        <v>1131</v>
      </c>
      <c r="AD39" s="28" t="s">
        <v>1207</v>
      </c>
      <c r="AE39" s="28" t="s">
        <v>1208</v>
      </c>
    </row>
    <row r="40" spans="1:31" x14ac:dyDescent="0.25">
      <c r="A40" s="9" t="s">
        <v>352</v>
      </c>
      <c r="B40" s="9" t="s">
        <v>81</v>
      </c>
      <c r="C40" s="9" t="s">
        <v>562</v>
      </c>
      <c r="D40" s="9" t="s">
        <v>37</v>
      </c>
      <c r="E40" s="28" t="s">
        <v>41</v>
      </c>
      <c r="F40" s="28" t="s">
        <v>41</v>
      </c>
      <c r="G40" s="28" t="s">
        <v>41</v>
      </c>
      <c r="H40" s="28" t="s">
        <v>1194</v>
      </c>
      <c r="I40" s="28" t="s">
        <v>1209</v>
      </c>
      <c r="J40" s="28" t="s">
        <v>1210</v>
      </c>
      <c r="K40" s="28" t="s">
        <v>1194</v>
      </c>
      <c r="L40" s="28" t="s">
        <v>1209</v>
      </c>
      <c r="M40" s="28" t="s">
        <v>1210</v>
      </c>
      <c r="N40" s="28" t="s">
        <v>1211</v>
      </c>
      <c r="O40" s="28" t="s">
        <v>1212</v>
      </c>
      <c r="P40" s="28" t="s">
        <v>1213</v>
      </c>
      <c r="Q40" s="28" t="s">
        <v>1214</v>
      </c>
      <c r="R40" s="28" t="s">
        <v>1215</v>
      </c>
      <c r="S40" s="28" t="s">
        <v>1216</v>
      </c>
      <c r="T40" s="28" t="s">
        <v>1217</v>
      </c>
      <c r="U40" s="28" t="s">
        <v>1218</v>
      </c>
      <c r="V40" s="28" t="s">
        <v>1219</v>
      </c>
      <c r="W40" s="28" t="s">
        <v>901</v>
      </c>
      <c r="X40" s="28" t="s">
        <v>1160</v>
      </c>
      <c r="Y40" s="28" t="s">
        <v>1072</v>
      </c>
      <c r="Z40" s="28" t="s">
        <v>1220</v>
      </c>
      <c r="AA40" s="28" t="s">
        <v>1221</v>
      </c>
      <c r="AB40" s="28" t="s">
        <v>841</v>
      </c>
      <c r="AC40" s="28" t="s">
        <v>1222</v>
      </c>
      <c r="AD40" s="28" t="s">
        <v>925</v>
      </c>
      <c r="AE40" s="28" t="s">
        <v>939</v>
      </c>
    </row>
    <row r="41" spans="1:31" x14ac:dyDescent="0.25">
      <c r="A41" s="9" t="s">
        <v>389</v>
      </c>
      <c r="B41" s="9" t="s">
        <v>118</v>
      </c>
      <c r="C41" s="9" t="s">
        <v>562</v>
      </c>
      <c r="D41" s="9" t="s">
        <v>25</v>
      </c>
      <c r="E41" s="28" t="s">
        <v>41</v>
      </c>
      <c r="F41" s="28" t="s">
        <v>40</v>
      </c>
      <c r="G41" s="28" t="s">
        <v>40</v>
      </c>
      <c r="H41" s="28" t="s">
        <v>1223</v>
      </c>
      <c r="I41" s="28" t="s">
        <v>1224</v>
      </c>
      <c r="J41" s="28" t="s">
        <v>1225</v>
      </c>
      <c r="K41" s="28" t="s">
        <v>1226</v>
      </c>
      <c r="L41" s="28" t="s">
        <v>1227</v>
      </c>
      <c r="M41" s="28" t="s">
        <v>1228</v>
      </c>
      <c r="N41" s="28" t="s">
        <v>1229</v>
      </c>
      <c r="O41" s="28" t="s">
        <v>1230</v>
      </c>
      <c r="P41" s="28" t="s">
        <v>1231</v>
      </c>
      <c r="Q41" s="28" t="s">
        <v>1232</v>
      </c>
      <c r="R41" s="28" t="s">
        <v>1233</v>
      </c>
      <c r="S41" s="28" t="s">
        <v>1234</v>
      </c>
      <c r="T41" s="28" t="s">
        <v>1235</v>
      </c>
      <c r="U41" s="28" t="s">
        <v>1236</v>
      </c>
      <c r="V41" s="28" t="s">
        <v>1237</v>
      </c>
      <c r="W41" s="28" t="s">
        <v>1238</v>
      </c>
      <c r="X41" s="28" t="s">
        <v>1053</v>
      </c>
      <c r="Y41" s="28" t="s">
        <v>1239</v>
      </c>
      <c r="Z41" s="28" t="s">
        <v>1146</v>
      </c>
      <c r="AA41" s="28" t="s">
        <v>1240</v>
      </c>
      <c r="AB41" s="28" t="s">
        <v>1241</v>
      </c>
      <c r="AC41" s="28" t="s">
        <v>1203</v>
      </c>
      <c r="AD41" s="28" t="s">
        <v>1242</v>
      </c>
      <c r="AE41" s="28" t="s">
        <v>1243</v>
      </c>
    </row>
    <row r="42" spans="1:31" x14ac:dyDescent="0.25">
      <c r="A42" s="9" t="s">
        <v>507</v>
      </c>
      <c r="B42" s="9" t="s">
        <v>236</v>
      </c>
      <c r="C42" s="9" t="s">
        <v>562</v>
      </c>
      <c r="D42" s="9" t="s">
        <v>37</v>
      </c>
      <c r="E42" s="28" t="s">
        <v>41</v>
      </c>
      <c r="F42" s="28" t="s">
        <v>41</v>
      </c>
      <c r="G42" s="28" t="s">
        <v>41</v>
      </c>
      <c r="H42" s="28" t="s">
        <v>1244</v>
      </c>
      <c r="I42" s="28" t="s">
        <v>1141</v>
      </c>
      <c r="J42" s="28" t="s">
        <v>1245</v>
      </c>
      <c r="K42" s="28" t="s">
        <v>1246</v>
      </c>
      <c r="L42" s="28" t="s">
        <v>1247</v>
      </c>
      <c r="M42" s="28" t="s">
        <v>1245</v>
      </c>
      <c r="N42" s="28" t="s">
        <v>1248</v>
      </c>
      <c r="O42" s="28" t="s">
        <v>1249</v>
      </c>
      <c r="P42" s="28" t="s">
        <v>1250</v>
      </c>
      <c r="Q42" s="28" t="s">
        <v>1251</v>
      </c>
      <c r="R42" s="28" t="s">
        <v>1087</v>
      </c>
      <c r="S42" s="28" t="s">
        <v>1252</v>
      </c>
      <c r="T42" s="28" t="s">
        <v>1253</v>
      </c>
      <c r="U42" s="28" t="s">
        <v>1251</v>
      </c>
      <c r="V42" s="28" t="s">
        <v>1060</v>
      </c>
      <c r="W42" s="28" t="s">
        <v>934</v>
      </c>
      <c r="X42" s="28" t="s">
        <v>1254</v>
      </c>
      <c r="Y42" s="28" t="s">
        <v>684</v>
      </c>
      <c r="Z42" s="28" t="s">
        <v>1255</v>
      </c>
      <c r="AA42" s="28" t="s">
        <v>1065</v>
      </c>
      <c r="AB42" s="28" t="s">
        <v>1065</v>
      </c>
      <c r="AC42" s="28" t="s">
        <v>1256</v>
      </c>
      <c r="AD42" s="28" t="s">
        <v>1144</v>
      </c>
      <c r="AE42" s="28" t="s">
        <v>1257</v>
      </c>
    </row>
    <row r="43" spans="1:31" x14ac:dyDescent="0.25">
      <c r="A43" s="9" t="s">
        <v>383</v>
      </c>
      <c r="B43" s="9" t="s">
        <v>112</v>
      </c>
      <c r="C43" s="9" t="s">
        <v>562</v>
      </c>
      <c r="D43" s="9" t="s">
        <v>37</v>
      </c>
      <c r="E43" s="28" t="s">
        <v>41</v>
      </c>
      <c r="F43" s="28" t="s">
        <v>41</v>
      </c>
      <c r="G43" s="28" t="s">
        <v>40</v>
      </c>
      <c r="H43" s="28" t="s">
        <v>1258</v>
      </c>
      <c r="I43" s="28" t="s">
        <v>1259</v>
      </c>
      <c r="J43" s="28" t="s">
        <v>892</v>
      </c>
      <c r="K43" s="28" t="s">
        <v>1258</v>
      </c>
      <c r="L43" s="28" t="s">
        <v>1259</v>
      </c>
      <c r="M43" s="28" t="s">
        <v>895</v>
      </c>
      <c r="N43" s="28" t="s">
        <v>1260</v>
      </c>
      <c r="O43" s="28" t="s">
        <v>1261</v>
      </c>
      <c r="P43" s="28" t="s">
        <v>1262</v>
      </c>
      <c r="Q43" s="28" t="s">
        <v>1147</v>
      </c>
      <c r="R43" s="28" t="s">
        <v>1263</v>
      </c>
      <c r="S43" s="28" t="s">
        <v>1264</v>
      </c>
      <c r="T43" s="28" t="s">
        <v>1265</v>
      </c>
      <c r="U43" s="28" t="s">
        <v>1266</v>
      </c>
      <c r="V43" s="28" t="s">
        <v>1267</v>
      </c>
      <c r="W43" s="28" t="s">
        <v>948</v>
      </c>
      <c r="X43" s="28" t="s">
        <v>999</v>
      </c>
      <c r="Y43" s="28" t="s">
        <v>1268</v>
      </c>
      <c r="Z43" s="28" t="s">
        <v>909</v>
      </c>
      <c r="AA43" s="28" t="s">
        <v>1132</v>
      </c>
      <c r="AB43" s="28" t="s">
        <v>1269</v>
      </c>
      <c r="AC43" s="28" t="s">
        <v>1270</v>
      </c>
      <c r="AD43" s="28" t="s">
        <v>1271</v>
      </c>
      <c r="AE43" s="28" t="s">
        <v>1272</v>
      </c>
    </row>
    <row r="44" spans="1:31" x14ac:dyDescent="0.25">
      <c r="A44" s="9" t="s">
        <v>511</v>
      </c>
      <c r="B44" s="9" t="s">
        <v>240</v>
      </c>
      <c r="C44" s="9" t="s">
        <v>562</v>
      </c>
      <c r="D44" s="9" t="s">
        <v>37</v>
      </c>
      <c r="E44" s="28" t="s">
        <v>41</v>
      </c>
      <c r="F44" s="28" t="s">
        <v>41</v>
      </c>
      <c r="G44" s="28" t="s">
        <v>40</v>
      </c>
      <c r="H44" s="28" t="s">
        <v>645</v>
      </c>
      <c r="I44" s="28" t="s">
        <v>787</v>
      </c>
      <c r="J44" s="28" t="s">
        <v>1003</v>
      </c>
      <c r="K44" s="28" t="s">
        <v>1002</v>
      </c>
      <c r="L44" s="28" t="s">
        <v>1273</v>
      </c>
      <c r="M44" s="28" t="s">
        <v>1274</v>
      </c>
      <c r="N44" s="28" t="s">
        <v>1275</v>
      </c>
      <c r="O44" s="28" t="s">
        <v>1276</v>
      </c>
      <c r="P44" s="28" t="s">
        <v>1277</v>
      </c>
      <c r="Q44" s="28" t="s">
        <v>1278</v>
      </c>
      <c r="R44" s="28" t="s">
        <v>1279</v>
      </c>
      <c r="S44" s="28" t="s">
        <v>1280</v>
      </c>
      <c r="T44" s="28" t="s">
        <v>1281</v>
      </c>
      <c r="U44" s="28" t="s">
        <v>1282</v>
      </c>
      <c r="V44" s="28" t="s">
        <v>1283</v>
      </c>
      <c r="W44" s="28" t="s">
        <v>1238</v>
      </c>
      <c r="X44" s="28" t="s">
        <v>1284</v>
      </c>
      <c r="Y44" s="28" t="s">
        <v>1203</v>
      </c>
      <c r="Z44" s="28" t="s">
        <v>1285</v>
      </c>
      <c r="AA44" s="28" t="s">
        <v>1102</v>
      </c>
      <c r="AB44" s="28" t="s">
        <v>1286</v>
      </c>
      <c r="AC44" s="28" t="s">
        <v>1057</v>
      </c>
      <c r="AD44" s="28" t="s">
        <v>1159</v>
      </c>
      <c r="AE44" s="28" t="s">
        <v>1287</v>
      </c>
    </row>
    <row r="45" spans="1:31" x14ac:dyDescent="0.25">
      <c r="A45" s="9" t="s">
        <v>318</v>
      </c>
      <c r="B45" s="9" t="s">
        <v>42</v>
      </c>
      <c r="C45" s="9" t="s">
        <v>562</v>
      </c>
      <c r="D45" s="9" t="s">
        <v>37</v>
      </c>
      <c r="E45" s="28" t="s">
        <v>41</v>
      </c>
      <c r="F45" s="28" t="s">
        <v>41</v>
      </c>
      <c r="G45" s="28" t="s">
        <v>40</v>
      </c>
      <c r="H45" s="28" t="s">
        <v>1288</v>
      </c>
      <c r="I45" s="28" t="s">
        <v>623</v>
      </c>
      <c r="J45" s="28" t="s">
        <v>774</v>
      </c>
      <c r="K45" s="28" t="s">
        <v>1288</v>
      </c>
      <c r="L45" s="28" t="s">
        <v>623</v>
      </c>
      <c r="M45" s="28" t="s">
        <v>774</v>
      </c>
      <c r="N45" s="28" t="s">
        <v>1289</v>
      </c>
      <c r="O45" s="28" t="s">
        <v>1290</v>
      </c>
      <c r="P45" s="28" t="s">
        <v>1123</v>
      </c>
      <c r="Q45" s="28" t="s">
        <v>1291</v>
      </c>
      <c r="R45" s="28" t="s">
        <v>1292</v>
      </c>
      <c r="S45" s="28" t="s">
        <v>1279</v>
      </c>
      <c r="T45" s="28" t="s">
        <v>1293</v>
      </c>
      <c r="U45" s="28" t="s">
        <v>1037</v>
      </c>
      <c r="V45" s="28" t="s">
        <v>1294</v>
      </c>
      <c r="W45" s="28" t="s">
        <v>1295</v>
      </c>
      <c r="X45" s="28" t="s">
        <v>1296</v>
      </c>
      <c r="Y45" s="28" t="s">
        <v>1269</v>
      </c>
      <c r="Z45" s="28" t="s">
        <v>1297</v>
      </c>
      <c r="AA45" s="28" t="s">
        <v>1298</v>
      </c>
      <c r="AB45" s="28" t="s">
        <v>1046</v>
      </c>
      <c r="AC45" s="28" t="s">
        <v>1192</v>
      </c>
      <c r="AD45" s="28" t="s">
        <v>1271</v>
      </c>
      <c r="AE45" s="28" t="s">
        <v>1299</v>
      </c>
    </row>
    <row r="46" spans="1:31" x14ac:dyDescent="0.25">
      <c r="A46" s="9" t="s">
        <v>514</v>
      </c>
      <c r="B46" s="9" t="s">
        <v>243</v>
      </c>
      <c r="C46" s="9" t="s">
        <v>562</v>
      </c>
      <c r="D46" s="9" t="s">
        <v>37</v>
      </c>
      <c r="E46" s="28" t="s">
        <v>41</v>
      </c>
      <c r="F46" s="28" t="s">
        <v>40</v>
      </c>
      <c r="G46" s="28" t="s">
        <v>40</v>
      </c>
      <c r="H46" s="28" t="s">
        <v>1300</v>
      </c>
      <c r="I46" s="28" t="s">
        <v>820</v>
      </c>
      <c r="J46" s="28" t="s">
        <v>1100</v>
      </c>
      <c r="K46" s="28" t="s">
        <v>1300</v>
      </c>
      <c r="L46" s="28" t="s">
        <v>820</v>
      </c>
      <c r="M46" s="28" t="s">
        <v>1100</v>
      </c>
      <c r="N46" s="28" t="s">
        <v>1301</v>
      </c>
      <c r="O46" s="28" t="s">
        <v>1302</v>
      </c>
      <c r="P46" s="28" t="s">
        <v>1303</v>
      </c>
      <c r="Q46" s="28" t="s">
        <v>1304</v>
      </c>
      <c r="R46" s="28" t="s">
        <v>1305</v>
      </c>
      <c r="S46" s="28" t="s">
        <v>1306</v>
      </c>
      <c r="T46" s="28" t="s">
        <v>1307</v>
      </c>
      <c r="U46" s="28" t="s">
        <v>1308</v>
      </c>
      <c r="V46" s="28" t="s">
        <v>1309</v>
      </c>
      <c r="W46" s="28" t="s">
        <v>1293</v>
      </c>
      <c r="X46" s="28" t="s">
        <v>1310</v>
      </c>
      <c r="Y46" s="28" t="s">
        <v>1173</v>
      </c>
      <c r="Z46" s="28" t="s">
        <v>1311</v>
      </c>
      <c r="AA46" s="28" t="s">
        <v>1298</v>
      </c>
      <c r="AB46" s="28" t="s">
        <v>1299</v>
      </c>
      <c r="AC46" s="28" t="s">
        <v>1232</v>
      </c>
      <c r="AD46" s="28" t="s">
        <v>1105</v>
      </c>
      <c r="AE46" s="28" t="s">
        <v>1128</v>
      </c>
    </row>
    <row r="47" spans="1:31" x14ac:dyDescent="0.25">
      <c r="A47" s="9" t="s">
        <v>319</v>
      </c>
      <c r="B47" s="9" t="s">
        <v>43</v>
      </c>
      <c r="C47" s="9" t="s">
        <v>562</v>
      </c>
      <c r="D47" s="9" t="s">
        <v>37</v>
      </c>
      <c r="E47" s="28" t="s">
        <v>40</v>
      </c>
      <c r="F47" s="28" t="s">
        <v>40</v>
      </c>
      <c r="G47" s="28" t="s">
        <v>40</v>
      </c>
      <c r="H47" s="28" t="s">
        <v>1312</v>
      </c>
      <c r="I47" s="28" t="s">
        <v>840</v>
      </c>
      <c r="J47" s="28" t="s">
        <v>1313</v>
      </c>
      <c r="K47" s="28" t="s">
        <v>1313</v>
      </c>
      <c r="L47" s="28" t="s">
        <v>1314</v>
      </c>
      <c r="M47" s="28" t="s">
        <v>1313</v>
      </c>
      <c r="N47" s="28" t="s">
        <v>1315</v>
      </c>
      <c r="O47" s="28" t="s">
        <v>1316</v>
      </c>
      <c r="P47" s="28" t="s">
        <v>1317</v>
      </c>
      <c r="Q47" s="28" t="s">
        <v>1318</v>
      </c>
      <c r="R47" s="28" t="s">
        <v>1319</v>
      </c>
      <c r="S47" s="28" t="s">
        <v>1320</v>
      </c>
      <c r="T47" s="28" t="s">
        <v>1321</v>
      </c>
      <c r="U47" s="28" t="s">
        <v>1322</v>
      </c>
      <c r="V47" s="28" t="s">
        <v>1323</v>
      </c>
      <c r="W47" s="28" t="s">
        <v>1324</v>
      </c>
      <c r="X47" s="28" t="s">
        <v>1325</v>
      </c>
      <c r="Y47" s="28" t="s">
        <v>1326</v>
      </c>
      <c r="Z47" s="28" t="s">
        <v>1327</v>
      </c>
      <c r="AA47" s="28" t="s">
        <v>1328</v>
      </c>
      <c r="AB47" s="28" t="s">
        <v>1329</v>
      </c>
      <c r="AC47" s="28" t="s">
        <v>1330</v>
      </c>
      <c r="AD47" s="28" t="s">
        <v>1291</v>
      </c>
      <c r="AE47" s="28" t="s">
        <v>1331</v>
      </c>
    </row>
    <row r="48" spans="1:31" x14ac:dyDescent="0.25">
      <c r="A48" s="9" t="s">
        <v>392</v>
      </c>
      <c r="B48" s="9" t="s">
        <v>121</v>
      </c>
      <c r="C48" s="9" t="s">
        <v>562</v>
      </c>
      <c r="D48" s="9" t="s">
        <v>25</v>
      </c>
      <c r="E48" s="28" t="s">
        <v>40</v>
      </c>
      <c r="F48" s="28" t="s">
        <v>40</v>
      </c>
      <c r="G48" s="28" t="s">
        <v>28</v>
      </c>
      <c r="H48" s="28" t="s">
        <v>1332</v>
      </c>
      <c r="I48" s="28" t="s">
        <v>1333</v>
      </c>
      <c r="J48" s="28" t="s">
        <v>1334</v>
      </c>
      <c r="K48" s="28" t="s">
        <v>1335</v>
      </c>
      <c r="L48" s="28" t="s">
        <v>1336</v>
      </c>
      <c r="M48" s="28" t="s">
        <v>1332</v>
      </c>
      <c r="N48" s="28" t="s">
        <v>1337</v>
      </c>
      <c r="O48" s="28" t="s">
        <v>1338</v>
      </c>
      <c r="P48" s="28" t="s">
        <v>1339</v>
      </c>
      <c r="Q48" s="28" t="s">
        <v>1147</v>
      </c>
      <c r="R48" s="28" t="s">
        <v>1340</v>
      </c>
      <c r="S48" s="28" t="s">
        <v>1341</v>
      </c>
      <c r="T48" s="28" t="s">
        <v>1237</v>
      </c>
      <c r="U48" s="28" t="s">
        <v>1342</v>
      </c>
      <c r="V48" s="28" t="s">
        <v>1343</v>
      </c>
      <c r="W48" s="28" t="s">
        <v>1344</v>
      </c>
      <c r="X48" s="28" t="s">
        <v>1345</v>
      </c>
      <c r="Y48" s="28" t="s">
        <v>1346</v>
      </c>
      <c r="Z48" s="28" t="s">
        <v>1347</v>
      </c>
      <c r="AA48" s="28" t="s">
        <v>1348</v>
      </c>
      <c r="AB48" s="28" t="s">
        <v>1349</v>
      </c>
      <c r="AC48" s="28" t="s">
        <v>1230</v>
      </c>
      <c r="AD48" s="28" t="s">
        <v>1350</v>
      </c>
      <c r="AE48" s="28" t="s">
        <v>1351</v>
      </c>
    </row>
    <row r="49" spans="1:31" x14ac:dyDescent="0.25">
      <c r="A49" s="9" t="s">
        <v>390</v>
      </c>
      <c r="B49" s="9" t="s">
        <v>119</v>
      </c>
      <c r="C49" s="9" t="s">
        <v>562</v>
      </c>
      <c r="D49" s="9" t="s">
        <v>25</v>
      </c>
      <c r="E49" s="28" t="s">
        <v>40</v>
      </c>
      <c r="F49" s="28" t="s">
        <v>40</v>
      </c>
      <c r="G49" s="28" t="s">
        <v>40</v>
      </c>
      <c r="H49" s="28" t="s">
        <v>1352</v>
      </c>
      <c r="I49" s="28" t="s">
        <v>1353</v>
      </c>
      <c r="J49" s="28" t="s">
        <v>1354</v>
      </c>
      <c r="K49" s="28" t="s">
        <v>1355</v>
      </c>
      <c r="L49" s="28" t="s">
        <v>1356</v>
      </c>
      <c r="M49" s="28" t="s">
        <v>1357</v>
      </c>
      <c r="N49" s="28" t="s">
        <v>1358</v>
      </c>
      <c r="O49" s="28" t="s">
        <v>1359</v>
      </c>
      <c r="P49" s="28" t="s">
        <v>1360</v>
      </c>
      <c r="Q49" s="28" t="s">
        <v>1361</v>
      </c>
      <c r="R49" s="28" t="s">
        <v>1362</v>
      </c>
      <c r="S49" s="28" t="s">
        <v>1363</v>
      </c>
      <c r="T49" s="28" t="s">
        <v>1364</v>
      </c>
      <c r="U49" s="28" t="s">
        <v>1365</v>
      </c>
      <c r="V49" s="28" t="s">
        <v>1366</v>
      </c>
      <c r="W49" s="28" t="s">
        <v>1131</v>
      </c>
      <c r="X49" s="28" t="s">
        <v>1005</v>
      </c>
      <c r="Y49" s="28" t="s">
        <v>1135</v>
      </c>
      <c r="Z49" s="28" t="s">
        <v>1367</v>
      </c>
      <c r="AA49" s="28" t="s">
        <v>1368</v>
      </c>
      <c r="AB49" s="28" t="s">
        <v>1306</v>
      </c>
      <c r="AC49" s="28" t="s">
        <v>1369</v>
      </c>
      <c r="AD49" s="28" t="s">
        <v>1272</v>
      </c>
      <c r="AE49" s="28" t="s">
        <v>1370</v>
      </c>
    </row>
    <row r="50" spans="1:31" x14ac:dyDescent="0.25">
      <c r="A50" s="9" t="s">
        <v>353</v>
      </c>
      <c r="B50" s="9" t="s">
        <v>82</v>
      </c>
      <c r="C50" s="9" t="s">
        <v>562</v>
      </c>
      <c r="D50" s="9" t="s">
        <v>37</v>
      </c>
      <c r="E50" s="28" t="s">
        <v>40</v>
      </c>
      <c r="F50" s="28" t="s">
        <v>40</v>
      </c>
      <c r="G50" s="28" t="s">
        <v>40</v>
      </c>
      <c r="H50" s="28" t="s">
        <v>950</v>
      </c>
      <c r="I50" s="28" t="s">
        <v>624</v>
      </c>
      <c r="J50" s="28" t="s">
        <v>1371</v>
      </c>
      <c r="K50" s="28" t="s">
        <v>1372</v>
      </c>
      <c r="L50" s="28" t="s">
        <v>950</v>
      </c>
      <c r="M50" s="28" t="s">
        <v>820</v>
      </c>
      <c r="N50" s="28" t="s">
        <v>1133</v>
      </c>
      <c r="O50" s="28" t="s">
        <v>1373</v>
      </c>
      <c r="P50" s="28" t="s">
        <v>1374</v>
      </c>
      <c r="Q50" s="28" t="s">
        <v>1375</v>
      </c>
      <c r="R50" s="28" t="s">
        <v>1376</v>
      </c>
      <c r="S50" s="28" t="s">
        <v>1377</v>
      </c>
      <c r="T50" s="28" t="s">
        <v>1378</v>
      </c>
      <c r="U50" s="28" t="s">
        <v>1379</v>
      </c>
      <c r="V50" s="28" t="s">
        <v>1380</v>
      </c>
      <c r="W50" s="28" t="s">
        <v>988</v>
      </c>
      <c r="X50" s="28" t="s">
        <v>1381</v>
      </c>
      <c r="Y50" s="28" t="s">
        <v>1382</v>
      </c>
      <c r="Z50" s="28" t="s">
        <v>1222</v>
      </c>
      <c r="AA50" s="28" t="s">
        <v>1383</v>
      </c>
      <c r="AB50" s="28" t="s">
        <v>1384</v>
      </c>
      <c r="AC50" s="28" t="s">
        <v>1385</v>
      </c>
      <c r="AD50" s="28" t="s">
        <v>1243</v>
      </c>
      <c r="AE50" s="28" t="s">
        <v>1319</v>
      </c>
    </row>
    <row r="51" spans="1:31" x14ac:dyDescent="0.25">
      <c r="A51" s="9" t="s">
        <v>515</v>
      </c>
      <c r="B51" s="9" t="s">
        <v>244</v>
      </c>
      <c r="C51" s="9" t="s">
        <v>562</v>
      </c>
      <c r="D51" s="9" t="s">
        <v>37</v>
      </c>
      <c r="E51" s="28" t="s">
        <v>40</v>
      </c>
      <c r="F51" s="28" t="s">
        <v>40</v>
      </c>
      <c r="G51" s="28" t="s">
        <v>40</v>
      </c>
      <c r="H51" s="28" t="s">
        <v>1386</v>
      </c>
      <c r="I51" s="28" t="s">
        <v>1387</v>
      </c>
      <c r="J51" s="28" t="s">
        <v>1388</v>
      </c>
      <c r="K51" s="28" t="s">
        <v>1386</v>
      </c>
      <c r="L51" s="28" t="s">
        <v>1387</v>
      </c>
      <c r="M51" s="28" t="s">
        <v>1389</v>
      </c>
      <c r="N51" s="28" t="s">
        <v>1390</v>
      </c>
      <c r="O51" s="28" t="s">
        <v>1391</v>
      </c>
      <c r="P51" s="28" t="s">
        <v>1392</v>
      </c>
      <c r="Q51" s="28" t="s">
        <v>1241</v>
      </c>
      <c r="R51" s="28" t="s">
        <v>1393</v>
      </c>
      <c r="S51" s="28" t="s">
        <v>1394</v>
      </c>
      <c r="T51" s="28" t="s">
        <v>1395</v>
      </c>
      <c r="U51" s="28" t="s">
        <v>1396</v>
      </c>
      <c r="V51" s="28" t="s">
        <v>1397</v>
      </c>
      <c r="W51" s="28" t="s">
        <v>1398</v>
      </c>
      <c r="X51" s="28" t="s">
        <v>1399</v>
      </c>
      <c r="Y51" s="28" t="s">
        <v>1301</v>
      </c>
      <c r="Z51" s="28" t="s">
        <v>1400</v>
      </c>
      <c r="AA51" s="28" t="s">
        <v>1401</v>
      </c>
      <c r="AB51" s="28" t="s">
        <v>1402</v>
      </c>
      <c r="AC51" s="28" t="s">
        <v>1087</v>
      </c>
      <c r="AD51" s="28" t="s">
        <v>1403</v>
      </c>
      <c r="AE51" s="28" t="s">
        <v>1404</v>
      </c>
    </row>
    <row r="52" spans="1:31" x14ac:dyDescent="0.25">
      <c r="A52" s="9" t="s">
        <v>512</v>
      </c>
      <c r="B52" s="9" t="s">
        <v>241</v>
      </c>
      <c r="C52" s="9" t="s">
        <v>562</v>
      </c>
      <c r="D52" s="9" t="s">
        <v>37</v>
      </c>
      <c r="E52" s="28" t="s">
        <v>40</v>
      </c>
      <c r="F52" s="28" t="s">
        <v>40</v>
      </c>
      <c r="G52" s="28" t="s">
        <v>40</v>
      </c>
      <c r="H52" s="28" t="s">
        <v>690</v>
      </c>
      <c r="I52" s="28" t="s">
        <v>690</v>
      </c>
      <c r="J52" s="28" t="s">
        <v>910</v>
      </c>
      <c r="K52" s="28" t="s">
        <v>690</v>
      </c>
      <c r="L52" s="28" t="s">
        <v>690</v>
      </c>
      <c r="M52" s="28" t="s">
        <v>625</v>
      </c>
      <c r="N52" s="28" t="s">
        <v>1405</v>
      </c>
      <c r="O52" s="28" t="s">
        <v>1242</v>
      </c>
      <c r="P52" s="28" t="s">
        <v>1406</v>
      </c>
      <c r="Q52" s="28" t="s">
        <v>1407</v>
      </c>
      <c r="R52" s="28" t="s">
        <v>1408</v>
      </c>
      <c r="S52" s="28" t="s">
        <v>1409</v>
      </c>
      <c r="T52" s="28" t="s">
        <v>1410</v>
      </c>
      <c r="U52" s="28" t="s">
        <v>1411</v>
      </c>
      <c r="V52" s="28" t="s">
        <v>1070</v>
      </c>
      <c r="W52" s="28" t="s">
        <v>1310</v>
      </c>
      <c r="X52" s="28" t="s">
        <v>1412</v>
      </c>
      <c r="Y52" s="28" t="s">
        <v>1413</v>
      </c>
      <c r="Z52" s="28" t="s">
        <v>1110</v>
      </c>
      <c r="AA52" s="28" t="s">
        <v>1033</v>
      </c>
      <c r="AB52" s="28" t="s">
        <v>1414</v>
      </c>
      <c r="AC52" s="28" t="s">
        <v>1415</v>
      </c>
      <c r="AD52" s="28" t="s">
        <v>1369</v>
      </c>
      <c r="AE52" s="28" t="s">
        <v>1416</v>
      </c>
    </row>
    <row r="53" spans="1:31" x14ac:dyDescent="0.25">
      <c r="A53" s="9" t="s">
        <v>367</v>
      </c>
      <c r="B53" s="9" t="s">
        <v>96</v>
      </c>
      <c r="C53" s="9" t="s">
        <v>562</v>
      </c>
      <c r="D53" s="9" t="s">
        <v>25</v>
      </c>
      <c r="E53" s="28" t="s">
        <v>40</v>
      </c>
      <c r="F53" s="28" t="s">
        <v>40</v>
      </c>
      <c r="G53" s="28" t="s">
        <v>28</v>
      </c>
      <c r="H53" s="28" t="s">
        <v>1417</v>
      </c>
      <c r="I53" s="28" t="s">
        <v>1418</v>
      </c>
      <c r="J53" s="28" t="s">
        <v>1419</v>
      </c>
      <c r="K53" s="28" t="s">
        <v>1420</v>
      </c>
      <c r="L53" s="28" t="s">
        <v>1421</v>
      </c>
      <c r="M53" s="28" t="s">
        <v>1422</v>
      </c>
      <c r="N53" s="28" t="s">
        <v>1423</v>
      </c>
      <c r="O53" s="28" t="s">
        <v>1424</v>
      </c>
      <c r="P53" s="28" t="s">
        <v>1395</v>
      </c>
      <c r="Q53" s="28" t="s">
        <v>1425</v>
      </c>
      <c r="R53" s="28" t="s">
        <v>1426</v>
      </c>
      <c r="S53" s="28" t="s">
        <v>1427</v>
      </c>
      <c r="T53" s="28" t="s">
        <v>1428</v>
      </c>
      <c r="U53" s="28" t="s">
        <v>1264</v>
      </c>
      <c r="V53" s="28" t="s">
        <v>1429</v>
      </c>
      <c r="W53" s="28" t="s">
        <v>1430</v>
      </c>
      <c r="X53" s="28" t="s">
        <v>1330</v>
      </c>
      <c r="Y53" s="28" t="s">
        <v>1431</v>
      </c>
      <c r="Z53" s="28" t="s">
        <v>1432</v>
      </c>
      <c r="AA53" s="28" t="s">
        <v>1433</v>
      </c>
      <c r="AB53" s="28" t="s">
        <v>1434</v>
      </c>
      <c r="AC53" s="28" t="s">
        <v>1435</v>
      </c>
      <c r="AD53" s="28" t="s">
        <v>1436</v>
      </c>
      <c r="AE53" s="28" t="s">
        <v>1437</v>
      </c>
    </row>
    <row r="54" spans="1:31" x14ac:dyDescent="0.25">
      <c r="A54" s="9" t="s">
        <v>388</v>
      </c>
      <c r="B54" s="9" t="s">
        <v>117</v>
      </c>
      <c r="C54" s="9" t="s">
        <v>562</v>
      </c>
      <c r="D54" s="9" t="s">
        <v>25</v>
      </c>
      <c r="E54" s="28" t="s">
        <v>40</v>
      </c>
      <c r="F54" s="28" t="s">
        <v>40</v>
      </c>
      <c r="G54" s="28" t="s">
        <v>40</v>
      </c>
      <c r="H54" s="28" t="s">
        <v>1438</v>
      </c>
      <c r="I54" s="28" t="s">
        <v>1439</v>
      </c>
      <c r="J54" s="28" t="s">
        <v>604</v>
      </c>
      <c r="K54" s="28" t="s">
        <v>787</v>
      </c>
      <c r="L54" s="28" t="s">
        <v>1440</v>
      </c>
      <c r="M54" s="28" t="s">
        <v>1166</v>
      </c>
      <c r="N54" s="28" t="s">
        <v>1411</v>
      </c>
      <c r="O54" s="28" t="s">
        <v>1105</v>
      </c>
      <c r="P54" s="28" t="s">
        <v>1441</v>
      </c>
      <c r="Q54" s="28" t="s">
        <v>1442</v>
      </c>
      <c r="R54" s="28" t="s">
        <v>1443</v>
      </c>
      <c r="S54" s="28" t="s">
        <v>1444</v>
      </c>
      <c r="T54" s="28" t="s">
        <v>1445</v>
      </c>
      <c r="U54" s="28" t="s">
        <v>1446</v>
      </c>
      <c r="V54" s="28" t="s">
        <v>1447</v>
      </c>
      <c r="W54" s="28" t="s">
        <v>1448</v>
      </c>
      <c r="X54" s="28" t="s">
        <v>1449</v>
      </c>
      <c r="Y54" s="28" t="s">
        <v>1097</v>
      </c>
      <c r="Z54" s="28" t="s">
        <v>1250</v>
      </c>
      <c r="AA54" s="28" t="s">
        <v>1450</v>
      </c>
      <c r="AB54" s="28" t="s">
        <v>1451</v>
      </c>
      <c r="AC54" s="28" t="s">
        <v>1452</v>
      </c>
      <c r="AD54" s="28" t="s">
        <v>1453</v>
      </c>
      <c r="AE54" s="28" t="s">
        <v>1330</v>
      </c>
    </row>
    <row r="55" spans="1:31" x14ac:dyDescent="0.25">
      <c r="A55" s="9" t="s">
        <v>382</v>
      </c>
      <c r="B55" s="9" t="s">
        <v>111</v>
      </c>
      <c r="C55" s="9" t="s">
        <v>562</v>
      </c>
      <c r="D55" s="9" t="s">
        <v>37</v>
      </c>
      <c r="E55" s="28" t="s">
        <v>40</v>
      </c>
      <c r="F55" s="28" t="s">
        <v>40</v>
      </c>
      <c r="G55" s="28" t="s">
        <v>40</v>
      </c>
      <c r="H55" s="28" t="s">
        <v>1454</v>
      </c>
      <c r="I55" s="28" t="s">
        <v>1455</v>
      </c>
      <c r="J55" s="28" t="s">
        <v>1456</v>
      </c>
      <c r="K55" s="28" t="s">
        <v>1454</v>
      </c>
      <c r="L55" s="28" t="s">
        <v>1455</v>
      </c>
      <c r="M55" s="28" t="s">
        <v>1456</v>
      </c>
      <c r="N55" s="28" t="s">
        <v>1457</v>
      </c>
      <c r="O55" s="28" t="s">
        <v>1458</v>
      </c>
      <c r="P55" s="28" t="s">
        <v>1459</v>
      </c>
      <c r="Q55" s="28" t="s">
        <v>1460</v>
      </c>
      <c r="R55" s="28" t="s">
        <v>1331</v>
      </c>
      <c r="S55" s="28" t="s">
        <v>1231</v>
      </c>
      <c r="T55" s="28" t="s">
        <v>1461</v>
      </c>
      <c r="U55" s="28" t="s">
        <v>1282</v>
      </c>
      <c r="V55" s="28" t="s">
        <v>1409</v>
      </c>
      <c r="W55" s="28" t="s">
        <v>1101</v>
      </c>
      <c r="X55" s="28" t="s">
        <v>1462</v>
      </c>
      <c r="Y55" s="28" t="s">
        <v>967</v>
      </c>
      <c r="Z55" s="28" t="s">
        <v>1179</v>
      </c>
      <c r="AA55" s="28" t="s">
        <v>1239</v>
      </c>
      <c r="AB55" s="28" t="s">
        <v>1068</v>
      </c>
      <c r="AC55" s="28" t="s">
        <v>1463</v>
      </c>
      <c r="AD55" s="28" t="s">
        <v>1444</v>
      </c>
      <c r="AE55" s="28" t="s">
        <v>1464</v>
      </c>
    </row>
    <row r="56" spans="1:31" x14ac:dyDescent="0.25">
      <c r="A56" s="9" t="s">
        <v>312</v>
      </c>
      <c r="B56" s="9" t="s">
        <v>24</v>
      </c>
      <c r="C56" s="9" t="s">
        <v>562</v>
      </c>
      <c r="D56" s="9" t="s">
        <v>25</v>
      </c>
      <c r="E56" s="28" t="s">
        <v>40</v>
      </c>
      <c r="F56" s="28" t="s">
        <v>28</v>
      </c>
      <c r="G56" s="28" t="s">
        <v>28</v>
      </c>
      <c r="H56" s="28" t="s">
        <v>1465</v>
      </c>
      <c r="I56" s="28" t="s">
        <v>689</v>
      </c>
      <c r="J56" s="28" t="s">
        <v>1466</v>
      </c>
      <c r="K56" s="28" t="s">
        <v>1465</v>
      </c>
      <c r="L56" s="28" t="s">
        <v>689</v>
      </c>
      <c r="M56" s="28" t="s">
        <v>1466</v>
      </c>
      <c r="N56" s="28" t="s">
        <v>1467</v>
      </c>
      <c r="O56" s="28" t="s">
        <v>1468</v>
      </c>
      <c r="P56" s="28" t="s">
        <v>1469</v>
      </c>
      <c r="Q56" s="28" t="s">
        <v>1360</v>
      </c>
      <c r="R56" s="28" t="s">
        <v>1470</v>
      </c>
      <c r="S56" s="28" t="s">
        <v>1471</v>
      </c>
      <c r="T56" s="28" t="s">
        <v>1403</v>
      </c>
      <c r="U56" s="28" t="s">
        <v>1472</v>
      </c>
      <c r="V56" s="28" t="s">
        <v>1473</v>
      </c>
      <c r="W56" s="28" t="s">
        <v>1474</v>
      </c>
      <c r="X56" s="28" t="s">
        <v>1475</v>
      </c>
      <c r="Y56" s="28" t="s">
        <v>1476</v>
      </c>
      <c r="Z56" s="28" t="s">
        <v>1477</v>
      </c>
      <c r="AA56" s="28" t="s">
        <v>1478</v>
      </c>
      <c r="AB56" s="28" t="s">
        <v>1479</v>
      </c>
      <c r="AC56" s="28" t="s">
        <v>1480</v>
      </c>
      <c r="AD56" s="28" t="s">
        <v>1481</v>
      </c>
      <c r="AE56" s="28" t="s">
        <v>1482</v>
      </c>
    </row>
    <row r="57" spans="1:31" x14ac:dyDescent="0.25">
      <c r="A57" s="9" t="s">
        <v>391</v>
      </c>
      <c r="B57" s="9" t="s">
        <v>120</v>
      </c>
      <c r="C57" s="9" t="s">
        <v>562</v>
      </c>
      <c r="D57" s="9" t="s">
        <v>25</v>
      </c>
      <c r="E57" s="28" t="s">
        <v>40</v>
      </c>
      <c r="F57" s="28" t="s">
        <v>40</v>
      </c>
      <c r="G57" s="28" t="s">
        <v>40</v>
      </c>
      <c r="H57" s="28" t="s">
        <v>1483</v>
      </c>
      <c r="I57" s="28" t="s">
        <v>1115</v>
      </c>
      <c r="J57" s="28" t="s">
        <v>1484</v>
      </c>
      <c r="K57" s="28" t="s">
        <v>1483</v>
      </c>
      <c r="L57" s="28" t="s">
        <v>1115</v>
      </c>
      <c r="M57" s="28" t="s">
        <v>1484</v>
      </c>
      <c r="N57" s="28" t="s">
        <v>1104</v>
      </c>
      <c r="O57" s="28" t="s">
        <v>1485</v>
      </c>
      <c r="P57" s="28" t="s">
        <v>1486</v>
      </c>
      <c r="Q57" s="28" t="s">
        <v>1487</v>
      </c>
      <c r="R57" s="28" t="s">
        <v>1488</v>
      </c>
      <c r="S57" s="28" t="s">
        <v>1489</v>
      </c>
      <c r="T57" s="28" t="s">
        <v>1490</v>
      </c>
      <c r="U57" s="28" t="s">
        <v>1491</v>
      </c>
      <c r="V57" s="28" t="s">
        <v>1492</v>
      </c>
      <c r="W57" s="28" t="s">
        <v>1493</v>
      </c>
      <c r="X57" s="28" t="s">
        <v>1494</v>
      </c>
      <c r="Y57" s="28" t="s">
        <v>1048</v>
      </c>
      <c r="Z57" s="28" t="s">
        <v>1415</v>
      </c>
      <c r="AA57" s="28" t="s">
        <v>1495</v>
      </c>
      <c r="AB57" s="28" t="s">
        <v>1496</v>
      </c>
      <c r="AC57" s="28" t="s">
        <v>1497</v>
      </c>
      <c r="AD57" s="28" t="s">
        <v>1231</v>
      </c>
      <c r="AE57" s="28" t="s">
        <v>1410</v>
      </c>
    </row>
    <row r="58" spans="1:31" x14ac:dyDescent="0.25">
      <c r="A58" s="9" t="s">
        <v>516</v>
      </c>
      <c r="B58" s="9" t="s">
        <v>245</v>
      </c>
      <c r="C58" s="9" t="s">
        <v>562</v>
      </c>
      <c r="D58" s="9" t="s">
        <v>37</v>
      </c>
      <c r="E58" s="28" t="s">
        <v>40</v>
      </c>
      <c r="F58" s="28" t="s">
        <v>40</v>
      </c>
      <c r="G58" s="28" t="s">
        <v>40</v>
      </c>
      <c r="H58" s="28" t="s">
        <v>950</v>
      </c>
      <c r="I58" s="28" t="s">
        <v>1371</v>
      </c>
      <c r="J58" s="28" t="s">
        <v>857</v>
      </c>
      <c r="K58" s="28" t="s">
        <v>950</v>
      </c>
      <c r="L58" s="28" t="s">
        <v>1371</v>
      </c>
      <c r="M58" s="28" t="s">
        <v>857</v>
      </c>
      <c r="N58" s="28" t="s">
        <v>1347</v>
      </c>
      <c r="O58" s="28" t="s">
        <v>1498</v>
      </c>
      <c r="P58" s="28" t="s">
        <v>1499</v>
      </c>
      <c r="Q58" s="28" t="s">
        <v>1500</v>
      </c>
      <c r="R58" s="28" t="s">
        <v>1501</v>
      </c>
      <c r="S58" s="28" t="s">
        <v>1502</v>
      </c>
      <c r="T58" s="28" t="s">
        <v>1503</v>
      </c>
      <c r="U58" s="28" t="s">
        <v>1489</v>
      </c>
      <c r="V58" s="28" t="s">
        <v>1504</v>
      </c>
      <c r="W58" s="28" t="s">
        <v>1493</v>
      </c>
      <c r="X58" s="28" t="s">
        <v>919</v>
      </c>
      <c r="Y58" s="28" t="s">
        <v>1505</v>
      </c>
      <c r="Z58" s="28" t="s">
        <v>1409</v>
      </c>
      <c r="AA58" s="28" t="s">
        <v>1406</v>
      </c>
      <c r="AB58" s="28" t="s">
        <v>1262</v>
      </c>
      <c r="AC58" s="28" t="s">
        <v>1506</v>
      </c>
      <c r="AD58" s="28" t="s">
        <v>1507</v>
      </c>
      <c r="AE58" s="28" t="s">
        <v>1508</v>
      </c>
    </row>
    <row r="59" spans="1:31" x14ac:dyDescent="0.25">
      <c r="A59" s="9" t="s">
        <v>517</v>
      </c>
      <c r="B59" s="9" t="s">
        <v>246</v>
      </c>
      <c r="C59" s="9" t="s">
        <v>562</v>
      </c>
      <c r="D59" s="9" t="s">
        <v>37</v>
      </c>
      <c r="E59" s="28" t="s">
        <v>40</v>
      </c>
      <c r="F59" s="28" t="s">
        <v>40</v>
      </c>
      <c r="G59" s="28" t="s">
        <v>40</v>
      </c>
      <c r="H59" s="28" t="s">
        <v>1509</v>
      </c>
      <c r="I59" s="28" t="s">
        <v>1510</v>
      </c>
      <c r="J59" s="28" t="s">
        <v>1000</v>
      </c>
      <c r="K59" s="28" t="s">
        <v>1511</v>
      </c>
      <c r="L59" s="28" t="s">
        <v>1509</v>
      </c>
      <c r="M59" s="28" t="s">
        <v>645</v>
      </c>
      <c r="N59" s="28" t="s">
        <v>1512</v>
      </c>
      <c r="O59" s="28" t="s">
        <v>1394</v>
      </c>
      <c r="P59" s="28" t="s">
        <v>1513</v>
      </c>
      <c r="Q59" s="28" t="s">
        <v>1514</v>
      </c>
      <c r="R59" s="28" t="s">
        <v>1515</v>
      </c>
      <c r="S59" s="28" t="s">
        <v>1516</v>
      </c>
      <c r="T59" s="28" t="s">
        <v>1517</v>
      </c>
      <c r="U59" s="28" t="s">
        <v>1518</v>
      </c>
      <c r="V59" s="28" t="s">
        <v>1519</v>
      </c>
      <c r="W59" s="28" t="s">
        <v>1520</v>
      </c>
      <c r="X59" s="28" t="s">
        <v>1181</v>
      </c>
      <c r="Y59" s="28" t="s">
        <v>1285</v>
      </c>
      <c r="Z59" s="28" t="s">
        <v>1521</v>
      </c>
      <c r="AA59" s="28" t="s">
        <v>1280</v>
      </c>
      <c r="AB59" s="28" t="s">
        <v>1522</v>
      </c>
      <c r="AC59" s="28" t="s">
        <v>1350</v>
      </c>
      <c r="AD59" s="28" t="s">
        <v>1305</v>
      </c>
      <c r="AE59" s="28" t="s">
        <v>1523</v>
      </c>
    </row>
    <row r="60" spans="1:31" x14ac:dyDescent="0.25">
      <c r="A60" s="9" t="s">
        <v>521</v>
      </c>
      <c r="B60" s="9" t="s">
        <v>250</v>
      </c>
      <c r="C60" s="9" t="s">
        <v>562</v>
      </c>
      <c r="D60" s="9" t="s">
        <v>37</v>
      </c>
      <c r="E60" s="28" t="s">
        <v>40</v>
      </c>
      <c r="F60" s="28" t="s">
        <v>40</v>
      </c>
      <c r="G60" s="28" t="s">
        <v>28</v>
      </c>
      <c r="H60" s="28" t="s">
        <v>1524</v>
      </c>
      <c r="I60" s="28" t="s">
        <v>893</v>
      </c>
      <c r="J60" s="28" t="s">
        <v>1525</v>
      </c>
      <c r="K60" s="28" t="s">
        <v>1524</v>
      </c>
      <c r="L60" s="28" t="s">
        <v>893</v>
      </c>
      <c r="M60" s="28" t="s">
        <v>1525</v>
      </c>
      <c r="N60" s="28" t="s">
        <v>1208</v>
      </c>
      <c r="O60" s="28" t="s">
        <v>1526</v>
      </c>
      <c r="P60" s="28" t="s">
        <v>1527</v>
      </c>
      <c r="Q60" s="28" t="s">
        <v>1408</v>
      </c>
      <c r="R60" s="28" t="s">
        <v>1528</v>
      </c>
      <c r="S60" s="28" t="s">
        <v>1529</v>
      </c>
      <c r="T60" s="28" t="s">
        <v>1530</v>
      </c>
      <c r="U60" s="28" t="s">
        <v>1531</v>
      </c>
      <c r="V60" s="28" t="s">
        <v>1532</v>
      </c>
      <c r="W60" s="28" t="s">
        <v>1416</v>
      </c>
      <c r="X60" s="28" t="s">
        <v>1012</v>
      </c>
      <c r="Y60" s="28" t="s">
        <v>1317</v>
      </c>
      <c r="Z60" s="28" t="s">
        <v>1533</v>
      </c>
      <c r="AA60" s="28" t="s">
        <v>1522</v>
      </c>
      <c r="AB60" s="28" t="s">
        <v>1534</v>
      </c>
      <c r="AC60" s="28" t="s">
        <v>1424</v>
      </c>
      <c r="AD60" s="28" t="s">
        <v>1535</v>
      </c>
      <c r="AE60" s="28" t="s">
        <v>1536</v>
      </c>
    </row>
    <row r="61" spans="1:31" x14ac:dyDescent="0.25">
      <c r="A61" s="9" t="s">
        <v>320</v>
      </c>
      <c r="B61" s="9" t="s">
        <v>45</v>
      </c>
      <c r="C61" s="9" t="s">
        <v>562</v>
      </c>
      <c r="D61" s="9" t="s">
        <v>37</v>
      </c>
      <c r="E61" s="28" t="s">
        <v>40</v>
      </c>
      <c r="F61" s="28" t="s">
        <v>40</v>
      </c>
      <c r="G61" s="28" t="s">
        <v>40</v>
      </c>
      <c r="H61" s="28" t="s">
        <v>1537</v>
      </c>
      <c r="I61" s="28" t="s">
        <v>1389</v>
      </c>
      <c r="J61" s="28" t="s">
        <v>806</v>
      </c>
      <c r="K61" s="28" t="s">
        <v>1537</v>
      </c>
      <c r="L61" s="28" t="s">
        <v>1389</v>
      </c>
      <c r="M61" s="28" t="s">
        <v>806</v>
      </c>
      <c r="N61" s="28" t="s">
        <v>1538</v>
      </c>
      <c r="O61" s="28" t="s">
        <v>1349</v>
      </c>
      <c r="P61" s="28" t="s">
        <v>1536</v>
      </c>
      <c r="Q61" s="28" t="s">
        <v>1306</v>
      </c>
      <c r="R61" s="28" t="s">
        <v>1539</v>
      </c>
      <c r="S61" s="28" t="s">
        <v>1540</v>
      </c>
      <c r="T61" s="28" t="s">
        <v>1541</v>
      </c>
      <c r="U61" s="28" t="s">
        <v>1542</v>
      </c>
      <c r="V61" s="28" t="s">
        <v>1283</v>
      </c>
      <c r="W61" s="28" t="s">
        <v>1543</v>
      </c>
      <c r="X61" s="28" t="s">
        <v>1318</v>
      </c>
      <c r="Y61" s="28" t="s">
        <v>1405</v>
      </c>
      <c r="Z61" s="28" t="s">
        <v>1544</v>
      </c>
      <c r="AA61" s="28" t="s">
        <v>1545</v>
      </c>
      <c r="AB61" s="28" t="s">
        <v>1546</v>
      </c>
      <c r="AC61" s="28" t="s">
        <v>1547</v>
      </c>
      <c r="AD61" s="28" t="s">
        <v>1548</v>
      </c>
      <c r="AE61" s="28" t="s">
        <v>1549</v>
      </c>
    </row>
    <row r="62" spans="1:31" x14ac:dyDescent="0.25">
      <c r="A62" s="9" t="s">
        <v>398</v>
      </c>
      <c r="B62" s="9" t="s">
        <v>127</v>
      </c>
      <c r="C62" s="9" t="s">
        <v>562</v>
      </c>
      <c r="D62" s="9" t="s">
        <v>25</v>
      </c>
      <c r="E62" s="28" t="s">
        <v>40</v>
      </c>
      <c r="F62" s="28" t="s">
        <v>28</v>
      </c>
      <c r="G62" s="28" t="s">
        <v>27</v>
      </c>
      <c r="H62" s="28" t="s">
        <v>732</v>
      </c>
      <c r="I62" s="28" t="s">
        <v>584</v>
      </c>
      <c r="J62" s="28" t="s">
        <v>1550</v>
      </c>
      <c r="K62" s="28" t="s">
        <v>732</v>
      </c>
      <c r="L62" s="28" t="s">
        <v>584</v>
      </c>
      <c r="M62" s="28" t="s">
        <v>1550</v>
      </c>
      <c r="N62" s="28" t="s">
        <v>1551</v>
      </c>
      <c r="O62" s="28" t="s">
        <v>1552</v>
      </c>
      <c r="P62" s="28" t="s">
        <v>1553</v>
      </c>
      <c r="Q62" s="28" t="s">
        <v>1512</v>
      </c>
      <c r="R62" s="28" t="s">
        <v>1554</v>
      </c>
      <c r="S62" s="28" t="s">
        <v>1555</v>
      </c>
      <c r="T62" s="28" t="s">
        <v>1556</v>
      </c>
      <c r="U62" s="28" t="s">
        <v>1557</v>
      </c>
      <c r="V62" s="28" t="s">
        <v>1558</v>
      </c>
      <c r="W62" s="28" t="s">
        <v>1559</v>
      </c>
      <c r="X62" s="28" t="s">
        <v>1208</v>
      </c>
      <c r="Y62" s="28" t="s">
        <v>1560</v>
      </c>
      <c r="Z62" s="28" t="s">
        <v>1561</v>
      </c>
      <c r="AA62" s="28" t="s">
        <v>1516</v>
      </c>
      <c r="AB62" s="28" t="s">
        <v>1562</v>
      </c>
      <c r="AC62" s="28" t="s">
        <v>1563</v>
      </c>
      <c r="AD62" s="28" t="s">
        <v>1564</v>
      </c>
      <c r="AE62" s="28" t="s">
        <v>1565</v>
      </c>
    </row>
    <row r="63" spans="1:31" x14ac:dyDescent="0.25">
      <c r="A63" s="9" t="s">
        <v>368</v>
      </c>
      <c r="B63" s="9" t="s">
        <v>97</v>
      </c>
      <c r="C63" s="9" t="s">
        <v>562</v>
      </c>
      <c r="D63" s="9" t="s">
        <v>25</v>
      </c>
      <c r="E63" s="28" t="s">
        <v>40</v>
      </c>
      <c r="F63" s="28" t="s">
        <v>28</v>
      </c>
      <c r="G63" s="28" t="s">
        <v>28</v>
      </c>
      <c r="H63" s="28" t="s">
        <v>645</v>
      </c>
      <c r="I63" s="28" t="s">
        <v>1002</v>
      </c>
      <c r="J63" s="28" t="s">
        <v>932</v>
      </c>
      <c r="K63" s="28" t="s">
        <v>1003</v>
      </c>
      <c r="L63" s="28" t="s">
        <v>1003</v>
      </c>
      <c r="M63" s="28" t="s">
        <v>645</v>
      </c>
      <c r="N63" s="28" t="s">
        <v>1549</v>
      </c>
      <c r="O63" s="28" t="s">
        <v>1566</v>
      </c>
      <c r="P63" s="28" t="s">
        <v>1567</v>
      </c>
      <c r="Q63" s="28" t="s">
        <v>1515</v>
      </c>
      <c r="R63" s="28" t="s">
        <v>1568</v>
      </c>
      <c r="S63" s="28" t="s">
        <v>1569</v>
      </c>
      <c r="T63" s="28" t="s">
        <v>1545</v>
      </c>
      <c r="U63" s="28" t="s">
        <v>1570</v>
      </c>
      <c r="V63" s="28" t="s">
        <v>1571</v>
      </c>
      <c r="W63" s="28" t="s">
        <v>1572</v>
      </c>
      <c r="X63" s="28" t="s">
        <v>1573</v>
      </c>
      <c r="Y63" s="28" t="s">
        <v>1407</v>
      </c>
      <c r="Z63" s="28" t="s">
        <v>1574</v>
      </c>
      <c r="AA63" s="28" t="s">
        <v>1575</v>
      </c>
      <c r="AB63" s="28" t="s">
        <v>1576</v>
      </c>
      <c r="AC63" s="28" t="s">
        <v>1577</v>
      </c>
      <c r="AD63" s="28" t="s">
        <v>1578</v>
      </c>
      <c r="AE63" s="28" t="s">
        <v>1342</v>
      </c>
    </row>
    <row r="64" spans="1:31" x14ac:dyDescent="0.25">
      <c r="A64" s="9" t="s">
        <v>522</v>
      </c>
      <c r="B64" s="9" t="s">
        <v>251</v>
      </c>
      <c r="C64" s="9" t="s">
        <v>562</v>
      </c>
      <c r="D64" s="9" t="s">
        <v>37</v>
      </c>
      <c r="E64" s="28" t="s">
        <v>40</v>
      </c>
      <c r="F64" s="28" t="s">
        <v>40</v>
      </c>
      <c r="G64" s="28" t="s">
        <v>28</v>
      </c>
      <c r="H64" s="28" t="s">
        <v>732</v>
      </c>
      <c r="I64" s="28" t="s">
        <v>710</v>
      </c>
      <c r="J64" s="28" t="s">
        <v>691</v>
      </c>
      <c r="K64" s="28" t="s">
        <v>732</v>
      </c>
      <c r="L64" s="28" t="s">
        <v>711</v>
      </c>
      <c r="M64" s="28" t="s">
        <v>1579</v>
      </c>
      <c r="N64" s="28" t="s">
        <v>1580</v>
      </c>
      <c r="O64" s="28" t="s">
        <v>1581</v>
      </c>
      <c r="P64" s="28" t="s">
        <v>1582</v>
      </c>
      <c r="Q64" s="28" t="s">
        <v>1583</v>
      </c>
      <c r="R64" s="28" t="s">
        <v>1584</v>
      </c>
      <c r="S64" s="28" t="s">
        <v>1585</v>
      </c>
      <c r="T64" s="28" t="s">
        <v>1586</v>
      </c>
      <c r="U64" s="28" t="s">
        <v>1587</v>
      </c>
      <c r="V64" s="28" t="s">
        <v>1588</v>
      </c>
      <c r="W64" s="28" t="s">
        <v>1589</v>
      </c>
      <c r="X64" s="28" t="s">
        <v>1430</v>
      </c>
      <c r="Y64" s="28" t="s">
        <v>1374</v>
      </c>
      <c r="Z64" s="28" t="s">
        <v>1319</v>
      </c>
      <c r="AA64" s="28" t="s">
        <v>1480</v>
      </c>
      <c r="AB64" s="28" t="s">
        <v>1590</v>
      </c>
      <c r="AC64" s="28" t="s">
        <v>1575</v>
      </c>
      <c r="AD64" s="28" t="s">
        <v>1411</v>
      </c>
      <c r="AE64" s="28" t="s">
        <v>1591</v>
      </c>
    </row>
    <row r="65" spans="1:31" x14ac:dyDescent="0.25">
      <c r="A65" s="9" t="s">
        <v>384</v>
      </c>
      <c r="B65" s="9" t="s">
        <v>113</v>
      </c>
      <c r="C65" s="9" t="s">
        <v>562</v>
      </c>
      <c r="D65" s="9" t="s">
        <v>37</v>
      </c>
      <c r="E65" s="28" t="s">
        <v>40</v>
      </c>
      <c r="F65" s="28" t="s">
        <v>28</v>
      </c>
      <c r="G65" s="28" t="s">
        <v>28</v>
      </c>
      <c r="H65" s="28" t="s">
        <v>930</v>
      </c>
      <c r="I65" s="28" t="s">
        <v>1510</v>
      </c>
      <c r="J65" s="28" t="s">
        <v>1002</v>
      </c>
      <c r="K65" s="28" t="s">
        <v>930</v>
      </c>
      <c r="L65" s="28" t="s">
        <v>1510</v>
      </c>
      <c r="M65" s="28" t="s">
        <v>1002</v>
      </c>
      <c r="N65" s="28" t="s">
        <v>1592</v>
      </c>
      <c r="O65" s="28" t="s">
        <v>1593</v>
      </c>
      <c r="P65" s="28" t="s">
        <v>1594</v>
      </c>
      <c r="Q65" s="28" t="s">
        <v>1595</v>
      </c>
      <c r="R65" s="28" t="s">
        <v>1596</v>
      </c>
      <c r="S65" s="28" t="s">
        <v>1562</v>
      </c>
      <c r="T65" s="28" t="s">
        <v>1597</v>
      </c>
      <c r="U65" s="28" t="s">
        <v>1598</v>
      </c>
      <c r="V65" s="28" t="s">
        <v>1599</v>
      </c>
      <c r="W65" s="28" t="s">
        <v>1383</v>
      </c>
      <c r="X65" s="28" t="s">
        <v>1485</v>
      </c>
      <c r="Y65" s="28" t="s">
        <v>1600</v>
      </c>
      <c r="Z65" s="28" t="s">
        <v>1601</v>
      </c>
      <c r="AA65" s="28" t="s">
        <v>1602</v>
      </c>
      <c r="AB65" s="28" t="s">
        <v>1603</v>
      </c>
      <c r="AC65" s="28" t="s">
        <v>1604</v>
      </c>
      <c r="AD65" s="28" t="s">
        <v>1605</v>
      </c>
      <c r="AE65" s="28" t="s">
        <v>1606</v>
      </c>
    </row>
    <row r="66" spans="1:31" x14ac:dyDescent="0.25">
      <c r="A66" s="9" t="s">
        <v>395</v>
      </c>
      <c r="B66" s="9" t="s">
        <v>124</v>
      </c>
      <c r="C66" s="9" t="s">
        <v>562</v>
      </c>
      <c r="D66" s="9" t="s">
        <v>25</v>
      </c>
      <c r="E66" s="28" t="s">
        <v>40</v>
      </c>
      <c r="F66" s="28" t="s">
        <v>28</v>
      </c>
      <c r="G66" s="28" t="s">
        <v>28</v>
      </c>
      <c r="H66" s="28" t="s">
        <v>1607</v>
      </c>
      <c r="I66" s="28" t="s">
        <v>1608</v>
      </c>
      <c r="J66" s="28" t="s">
        <v>1607</v>
      </c>
      <c r="K66" s="28" t="s">
        <v>1609</v>
      </c>
      <c r="L66" s="28" t="s">
        <v>1610</v>
      </c>
      <c r="M66" s="28" t="s">
        <v>1611</v>
      </c>
      <c r="N66" s="28" t="s">
        <v>1612</v>
      </c>
      <c r="O66" s="28" t="s">
        <v>1613</v>
      </c>
      <c r="P66" s="28" t="s">
        <v>1614</v>
      </c>
      <c r="Q66" s="28" t="s">
        <v>1615</v>
      </c>
      <c r="R66" s="28" t="s">
        <v>1616</v>
      </c>
      <c r="S66" s="28" t="s">
        <v>1565</v>
      </c>
      <c r="T66" s="28" t="s">
        <v>1617</v>
      </c>
      <c r="U66" s="28" t="s">
        <v>1618</v>
      </c>
      <c r="V66" s="28" t="s">
        <v>1619</v>
      </c>
      <c r="W66" s="28" t="s">
        <v>1620</v>
      </c>
      <c r="X66" s="28" t="s">
        <v>1621</v>
      </c>
      <c r="Y66" s="28" t="s">
        <v>1578</v>
      </c>
      <c r="Z66" s="28" t="s">
        <v>1578</v>
      </c>
      <c r="AA66" s="28" t="s">
        <v>1622</v>
      </c>
      <c r="AB66" s="28" t="s">
        <v>1623</v>
      </c>
      <c r="AC66" s="28" t="s">
        <v>1541</v>
      </c>
      <c r="AD66" s="28" t="s">
        <v>1583</v>
      </c>
      <c r="AE66" s="28" t="s">
        <v>1624</v>
      </c>
    </row>
    <row r="67" spans="1:31" x14ac:dyDescent="0.25">
      <c r="A67" s="9" t="s">
        <v>321</v>
      </c>
      <c r="B67" s="9" t="s">
        <v>47</v>
      </c>
      <c r="C67" s="9" t="s">
        <v>562</v>
      </c>
      <c r="D67" s="9" t="s">
        <v>37</v>
      </c>
      <c r="E67" s="28" t="s">
        <v>28</v>
      </c>
      <c r="F67" s="28" t="s">
        <v>40</v>
      </c>
      <c r="G67" s="28" t="s">
        <v>28</v>
      </c>
      <c r="H67" s="28" t="s">
        <v>1625</v>
      </c>
      <c r="I67" s="28" t="s">
        <v>1626</v>
      </c>
      <c r="J67" s="28" t="s">
        <v>1627</v>
      </c>
      <c r="K67" s="28" t="s">
        <v>1031</v>
      </c>
      <c r="L67" s="28" t="s">
        <v>1626</v>
      </c>
      <c r="M67" s="28" t="s">
        <v>1627</v>
      </c>
      <c r="N67" s="28" t="s">
        <v>1628</v>
      </c>
      <c r="O67" s="28" t="s">
        <v>1629</v>
      </c>
      <c r="P67" s="28" t="s">
        <v>1630</v>
      </c>
      <c r="Q67" s="28" t="s">
        <v>1631</v>
      </c>
      <c r="R67" s="28" t="s">
        <v>1561</v>
      </c>
      <c r="S67" s="28" t="s">
        <v>1632</v>
      </c>
      <c r="T67" s="28" t="s">
        <v>1633</v>
      </c>
      <c r="U67" s="28" t="s">
        <v>1602</v>
      </c>
      <c r="V67" s="28" t="s">
        <v>1634</v>
      </c>
      <c r="W67" s="28" t="s">
        <v>1635</v>
      </c>
      <c r="X67" s="28" t="s">
        <v>1636</v>
      </c>
      <c r="Y67" s="28" t="s">
        <v>1637</v>
      </c>
      <c r="Z67" s="28" t="s">
        <v>1638</v>
      </c>
      <c r="AA67" s="28" t="s">
        <v>1506</v>
      </c>
      <c r="AB67" s="28" t="s">
        <v>1639</v>
      </c>
      <c r="AC67" s="28" t="s">
        <v>1584</v>
      </c>
      <c r="AD67" s="28" t="s">
        <v>1391</v>
      </c>
      <c r="AE67" s="28" t="s">
        <v>1640</v>
      </c>
    </row>
    <row r="68" spans="1:31" x14ac:dyDescent="0.25">
      <c r="A68" s="9" t="s">
        <v>369</v>
      </c>
      <c r="B68" s="9" t="s">
        <v>98</v>
      </c>
      <c r="C68" s="9" t="s">
        <v>562</v>
      </c>
      <c r="D68" s="9" t="s">
        <v>25</v>
      </c>
      <c r="E68" s="28" t="s">
        <v>28</v>
      </c>
      <c r="F68" s="28" t="s">
        <v>28</v>
      </c>
      <c r="G68" s="28" t="s">
        <v>28</v>
      </c>
      <c r="H68" s="28" t="s">
        <v>1244</v>
      </c>
      <c r="I68" s="28" t="s">
        <v>1641</v>
      </c>
      <c r="J68" s="28" t="s">
        <v>1642</v>
      </c>
      <c r="K68" s="28" t="s">
        <v>1643</v>
      </c>
      <c r="L68" s="28" t="s">
        <v>1644</v>
      </c>
      <c r="M68" s="28" t="s">
        <v>1645</v>
      </c>
      <c r="N68" s="28" t="s">
        <v>1646</v>
      </c>
      <c r="O68" s="28" t="s">
        <v>1592</v>
      </c>
      <c r="P68" s="28" t="s">
        <v>1647</v>
      </c>
      <c r="Q68" s="28" t="s">
        <v>1648</v>
      </c>
      <c r="R68" s="28" t="s">
        <v>1649</v>
      </c>
      <c r="S68" s="28" t="s">
        <v>1593</v>
      </c>
      <c r="T68" s="28" t="s">
        <v>1650</v>
      </c>
      <c r="U68" s="28" t="s">
        <v>1651</v>
      </c>
      <c r="V68" s="28" t="s">
        <v>1652</v>
      </c>
      <c r="W68" s="28" t="s">
        <v>1551</v>
      </c>
      <c r="X68" s="28" t="s">
        <v>1653</v>
      </c>
      <c r="Y68" s="28" t="s">
        <v>1654</v>
      </c>
      <c r="Z68" s="28" t="s">
        <v>1655</v>
      </c>
      <c r="AA68" s="28" t="s">
        <v>1656</v>
      </c>
      <c r="AB68" s="28" t="s">
        <v>1657</v>
      </c>
      <c r="AC68" s="28" t="s">
        <v>1658</v>
      </c>
      <c r="AD68" s="28" t="s">
        <v>1659</v>
      </c>
      <c r="AE68" s="28" t="s">
        <v>1660</v>
      </c>
    </row>
    <row r="69" spans="1:31" x14ac:dyDescent="0.25">
      <c r="A69" s="9" t="s">
        <v>401</v>
      </c>
      <c r="B69" s="9" t="s">
        <v>130</v>
      </c>
      <c r="C69" s="9" t="s">
        <v>562</v>
      </c>
      <c r="D69" s="9" t="s">
        <v>25</v>
      </c>
      <c r="E69" s="28" t="s">
        <v>28</v>
      </c>
      <c r="F69" s="28" t="s">
        <v>28</v>
      </c>
      <c r="G69" s="28" t="s">
        <v>27</v>
      </c>
      <c r="H69" s="28" t="s">
        <v>1661</v>
      </c>
      <c r="I69" s="28" t="s">
        <v>1662</v>
      </c>
      <c r="J69" s="28" t="s">
        <v>1352</v>
      </c>
      <c r="K69" s="28" t="s">
        <v>1663</v>
      </c>
      <c r="L69" s="28" t="s">
        <v>1664</v>
      </c>
      <c r="M69" s="28" t="s">
        <v>1665</v>
      </c>
      <c r="N69" s="28" t="s">
        <v>1666</v>
      </c>
      <c r="O69" s="28" t="s">
        <v>1667</v>
      </c>
      <c r="P69" s="28" t="s">
        <v>1668</v>
      </c>
      <c r="Q69" s="28" t="s">
        <v>1669</v>
      </c>
      <c r="R69" s="28" t="s">
        <v>1670</v>
      </c>
      <c r="S69" s="28" t="s">
        <v>1671</v>
      </c>
      <c r="T69" s="28" t="s">
        <v>1585</v>
      </c>
      <c r="U69" s="28" t="s">
        <v>1672</v>
      </c>
      <c r="V69" s="28" t="s">
        <v>1673</v>
      </c>
      <c r="W69" s="28" t="s">
        <v>1286</v>
      </c>
      <c r="X69" s="28" t="s">
        <v>1674</v>
      </c>
      <c r="Y69" s="28" t="s">
        <v>1491</v>
      </c>
      <c r="Z69" s="28" t="s">
        <v>1530</v>
      </c>
      <c r="AA69" s="28" t="s">
        <v>1675</v>
      </c>
      <c r="AB69" s="28" t="s">
        <v>1676</v>
      </c>
      <c r="AC69" s="28" t="s">
        <v>1677</v>
      </c>
      <c r="AD69" s="28" t="s">
        <v>1678</v>
      </c>
      <c r="AE69" s="28" t="s">
        <v>1679</v>
      </c>
    </row>
    <row r="70" spans="1:31" x14ac:dyDescent="0.25">
      <c r="A70" s="9" t="s">
        <v>518</v>
      </c>
      <c r="B70" s="9" t="s">
        <v>247</v>
      </c>
      <c r="C70" s="9" t="s">
        <v>562</v>
      </c>
      <c r="D70" s="9" t="s">
        <v>37</v>
      </c>
      <c r="E70" s="28" t="s">
        <v>28</v>
      </c>
      <c r="F70" s="28" t="s">
        <v>40</v>
      </c>
      <c r="G70" s="28" t="s">
        <v>28</v>
      </c>
      <c r="H70" s="28" t="s">
        <v>625</v>
      </c>
      <c r="I70" s="28" t="s">
        <v>586</v>
      </c>
      <c r="J70" s="28" t="s">
        <v>1300</v>
      </c>
      <c r="K70" s="28" t="s">
        <v>586</v>
      </c>
      <c r="L70" s="28" t="s">
        <v>1465</v>
      </c>
      <c r="M70" s="28" t="s">
        <v>1300</v>
      </c>
      <c r="N70" s="28" t="s">
        <v>1680</v>
      </c>
      <c r="O70" s="28" t="s">
        <v>1681</v>
      </c>
      <c r="P70" s="28" t="s">
        <v>1682</v>
      </c>
      <c r="Q70" s="28" t="s">
        <v>1683</v>
      </c>
      <c r="R70" s="28" t="s">
        <v>1580</v>
      </c>
      <c r="S70" s="28" t="s">
        <v>1684</v>
      </c>
      <c r="T70" s="28" t="s">
        <v>1685</v>
      </c>
      <c r="U70" s="28" t="s">
        <v>1686</v>
      </c>
      <c r="V70" s="28" t="s">
        <v>1687</v>
      </c>
      <c r="W70" s="28" t="s">
        <v>1321</v>
      </c>
      <c r="X70" s="28" t="s">
        <v>1688</v>
      </c>
      <c r="Y70" s="28" t="s">
        <v>1279</v>
      </c>
      <c r="Z70" s="28" t="s">
        <v>1689</v>
      </c>
      <c r="AA70" s="28" t="s">
        <v>1690</v>
      </c>
      <c r="AB70" s="28" t="s">
        <v>1691</v>
      </c>
      <c r="AC70" s="28" t="s">
        <v>1692</v>
      </c>
      <c r="AD70" s="28" t="s">
        <v>1575</v>
      </c>
      <c r="AE70" s="28" t="s">
        <v>1342</v>
      </c>
    </row>
    <row r="71" spans="1:31" x14ac:dyDescent="0.25">
      <c r="A71" s="9" t="s">
        <v>364</v>
      </c>
      <c r="B71" s="9" t="s">
        <v>93</v>
      </c>
      <c r="C71" s="9" t="s">
        <v>562</v>
      </c>
      <c r="D71" s="9" t="s">
        <v>37</v>
      </c>
      <c r="E71" s="28" t="s">
        <v>28</v>
      </c>
      <c r="F71" s="28" t="s">
        <v>28</v>
      </c>
      <c r="G71" s="28" t="e">
        <v>#N/A</v>
      </c>
      <c r="H71" s="28" t="s">
        <v>1693</v>
      </c>
      <c r="I71" s="28" t="s">
        <v>1694</v>
      </c>
      <c r="J71" s="28" t="e">
        <v>#N/A</v>
      </c>
      <c r="K71" s="28" t="s">
        <v>1693</v>
      </c>
      <c r="L71" s="28" t="s">
        <v>1694</v>
      </c>
      <c r="M71" s="28" t="e">
        <v>#N/A</v>
      </c>
      <c r="N71" s="28" t="s">
        <v>1548</v>
      </c>
      <c r="O71" s="28" t="s">
        <v>1695</v>
      </c>
      <c r="P71" s="28" t="e">
        <v>#N/A</v>
      </c>
      <c r="Q71" s="28" t="s">
        <v>1696</v>
      </c>
      <c r="R71" s="28" t="s">
        <v>1697</v>
      </c>
      <c r="S71" s="28" t="e">
        <v>#N/A</v>
      </c>
      <c r="T71" s="28" t="s">
        <v>1698</v>
      </c>
      <c r="U71" s="28" t="s">
        <v>1618</v>
      </c>
      <c r="V71" s="28" t="e">
        <v>#N/A</v>
      </c>
      <c r="W71" s="28" t="s">
        <v>1369</v>
      </c>
      <c r="X71" s="28" t="s">
        <v>1405</v>
      </c>
      <c r="Y71" s="28" t="e">
        <v>#N/A</v>
      </c>
      <c r="Z71" s="28" t="s">
        <v>1512</v>
      </c>
      <c r="AA71" s="28" t="s">
        <v>1699</v>
      </c>
      <c r="AB71" s="28" t="e">
        <v>#N/A</v>
      </c>
      <c r="AC71" s="28" t="s">
        <v>1700</v>
      </c>
      <c r="AD71" s="28" t="s">
        <v>1701</v>
      </c>
      <c r="AE71" s="28" t="e">
        <v>#N/A</v>
      </c>
    </row>
    <row r="72" spans="1:31" x14ac:dyDescent="0.25">
      <c r="A72" s="9" t="s">
        <v>525</v>
      </c>
      <c r="B72" s="9" t="s">
        <v>254</v>
      </c>
      <c r="C72" s="9" t="s">
        <v>562</v>
      </c>
      <c r="D72" s="9" t="s">
        <v>37</v>
      </c>
      <c r="E72" s="28" t="s">
        <v>28</v>
      </c>
      <c r="F72" s="28" t="s">
        <v>28</v>
      </c>
      <c r="G72" s="28" t="s">
        <v>28</v>
      </c>
      <c r="H72" s="28" t="s">
        <v>1702</v>
      </c>
      <c r="I72" s="28" t="s">
        <v>1703</v>
      </c>
      <c r="J72" s="28" t="s">
        <v>1704</v>
      </c>
      <c r="K72" s="28" t="s">
        <v>1705</v>
      </c>
      <c r="L72" s="28" t="s">
        <v>1706</v>
      </c>
      <c r="M72" s="28" t="s">
        <v>1707</v>
      </c>
      <c r="N72" s="28" t="s">
        <v>1527</v>
      </c>
      <c r="O72" s="28" t="s">
        <v>1536</v>
      </c>
      <c r="P72" s="28" t="s">
        <v>1596</v>
      </c>
      <c r="Q72" s="28" t="s">
        <v>1341</v>
      </c>
      <c r="R72" s="28" t="s">
        <v>1708</v>
      </c>
      <c r="S72" s="28" t="s">
        <v>1709</v>
      </c>
      <c r="T72" s="28" t="s">
        <v>1667</v>
      </c>
      <c r="U72" s="28" t="s">
        <v>1710</v>
      </c>
      <c r="V72" s="28" t="s">
        <v>1711</v>
      </c>
      <c r="W72" s="28" t="s">
        <v>1316</v>
      </c>
      <c r="X72" s="28" t="s">
        <v>1712</v>
      </c>
      <c r="Y72" s="28" t="s">
        <v>1713</v>
      </c>
      <c r="Z72" s="28" t="s">
        <v>1714</v>
      </c>
      <c r="AA72" s="28" t="s">
        <v>1557</v>
      </c>
      <c r="AB72" s="28" t="s">
        <v>1715</v>
      </c>
      <c r="AC72" s="28" t="s">
        <v>1468</v>
      </c>
      <c r="AD72" s="28" t="s">
        <v>1681</v>
      </c>
      <c r="AE72" s="28" t="s">
        <v>1716</v>
      </c>
    </row>
    <row r="73" spans="1:31" x14ac:dyDescent="0.25">
      <c r="A73" s="9" t="s">
        <v>397</v>
      </c>
      <c r="B73" s="9" t="s">
        <v>126</v>
      </c>
      <c r="C73" s="9" t="s">
        <v>562</v>
      </c>
      <c r="D73" s="9" t="s">
        <v>25</v>
      </c>
      <c r="E73" s="28" t="s">
        <v>28</v>
      </c>
      <c r="F73" s="28" t="s">
        <v>28</v>
      </c>
      <c r="G73" s="28" t="s">
        <v>28</v>
      </c>
      <c r="H73" s="28" t="s">
        <v>1717</v>
      </c>
      <c r="I73" s="28" t="s">
        <v>1718</v>
      </c>
      <c r="J73" s="28" t="s">
        <v>1719</v>
      </c>
      <c r="K73" s="28" t="s">
        <v>1720</v>
      </c>
      <c r="L73" s="28" t="s">
        <v>1718</v>
      </c>
      <c r="M73" s="28" t="s">
        <v>1719</v>
      </c>
      <c r="N73" s="28" t="s">
        <v>1557</v>
      </c>
      <c r="O73" s="28" t="s">
        <v>1721</v>
      </c>
      <c r="P73" s="28" t="s">
        <v>1722</v>
      </c>
      <c r="Q73" s="28" t="s">
        <v>1567</v>
      </c>
      <c r="R73" s="28" t="s">
        <v>1650</v>
      </c>
      <c r="S73" s="28" t="s">
        <v>1723</v>
      </c>
      <c r="T73" s="28" t="s">
        <v>1724</v>
      </c>
      <c r="U73" s="28" t="s">
        <v>1725</v>
      </c>
      <c r="V73" s="28" t="s">
        <v>1675</v>
      </c>
      <c r="W73" s="28" t="s">
        <v>1726</v>
      </c>
      <c r="X73" s="28" t="s">
        <v>1727</v>
      </c>
      <c r="Y73" s="28" t="s">
        <v>1487</v>
      </c>
      <c r="Z73" s="28" t="s">
        <v>1486</v>
      </c>
      <c r="AA73" s="28" t="s">
        <v>1656</v>
      </c>
      <c r="AB73" s="28" t="s">
        <v>1728</v>
      </c>
      <c r="AC73" s="28" t="s">
        <v>1729</v>
      </c>
      <c r="AD73" s="28" t="s">
        <v>1730</v>
      </c>
      <c r="AE73" s="28" t="s">
        <v>1731</v>
      </c>
    </row>
    <row r="74" spans="1:31" x14ac:dyDescent="0.25">
      <c r="A74" s="9" t="s">
        <v>394</v>
      </c>
      <c r="B74" s="9" t="s">
        <v>123</v>
      </c>
      <c r="C74" s="9" t="s">
        <v>562</v>
      </c>
      <c r="D74" s="9" t="s">
        <v>25</v>
      </c>
      <c r="E74" s="28" t="s">
        <v>28</v>
      </c>
      <c r="F74" s="28" t="s">
        <v>28</v>
      </c>
      <c r="G74" s="28" t="s">
        <v>28</v>
      </c>
      <c r="H74" s="28" t="s">
        <v>1732</v>
      </c>
      <c r="I74" s="28" t="s">
        <v>1733</v>
      </c>
      <c r="J74" s="28" t="s">
        <v>1734</v>
      </c>
      <c r="K74" s="28" t="s">
        <v>1735</v>
      </c>
      <c r="L74" s="28" t="s">
        <v>1736</v>
      </c>
      <c r="M74" s="28" t="s">
        <v>1737</v>
      </c>
      <c r="N74" s="28" t="s">
        <v>1738</v>
      </c>
      <c r="O74" s="28" t="s">
        <v>1739</v>
      </c>
      <c r="P74" s="28" t="s">
        <v>1740</v>
      </c>
      <c r="Q74" s="28" t="s">
        <v>1741</v>
      </c>
      <c r="R74" s="28" t="s">
        <v>1742</v>
      </c>
      <c r="S74" s="28" t="s">
        <v>1697</v>
      </c>
      <c r="T74" s="28" t="s">
        <v>1652</v>
      </c>
      <c r="U74" s="28" t="s">
        <v>1532</v>
      </c>
      <c r="V74" s="28" t="s">
        <v>1743</v>
      </c>
      <c r="W74" s="28" t="s">
        <v>1744</v>
      </c>
      <c r="X74" s="28" t="s">
        <v>1129</v>
      </c>
      <c r="Y74" s="28" t="s">
        <v>1283</v>
      </c>
      <c r="Z74" s="28" t="s">
        <v>1745</v>
      </c>
      <c r="AA74" s="28" t="s">
        <v>1746</v>
      </c>
      <c r="AB74" s="28" t="s">
        <v>1518</v>
      </c>
      <c r="AC74" s="28" t="s">
        <v>1349</v>
      </c>
      <c r="AD74" s="28" t="s">
        <v>1747</v>
      </c>
      <c r="AE74" s="28" t="s">
        <v>1748</v>
      </c>
    </row>
    <row r="75" spans="1:31" x14ac:dyDescent="0.25">
      <c r="A75" s="9" t="s">
        <v>399</v>
      </c>
      <c r="B75" s="9" t="s">
        <v>128</v>
      </c>
      <c r="C75" s="9" t="s">
        <v>562</v>
      </c>
      <c r="D75" s="9" t="s">
        <v>25</v>
      </c>
      <c r="E75" s="28" t="s">
        <v>28</v>
      </c>
      <c r="F75" s="28" t="s">
        <v>28</v>
      </c>
      <c r="G75" s="28" t="s">
        <v>27</v>
      </c>
      <c r="H75" s="28" t="s">
        <v>1749</v>
      </c>
      <c r="I75" s="28" t="s">
        <v>1750</v>
      </c>
      <c r="J75" s="28" t="s">
        <v>1751</v>
      </c>
      <c r="K75" s="28" t="s">
        <v>1752</v>
      </c>
      <c r="L75" s="28" t="s">
        <v>1753</v>
      </c>
      <c r="M75" s="28" t="s">
        <v>1754</v>
      </c>
      <c r="N75" s="28" t="s">
        <v>1241</v>
      </c>
      <c r="O75" s="28" t="s">
        <v>1654</v>
      </c>
      <c r="P75" s="28" t="s">
        <v>1755</v>
      </c>
      <c r="Q75" s="28" t="s">
        <v>1756</v>
      </c>
      <c r="R75" s="28" t="s">
        <v>1757</v>
      </c>
      <c r="S75" s="28" t="s">
        <v>1758</v>
      </c>
      <c r="T75" s="28" t="s">
        <v>1759</v>
      </c>
      <c r="U75" s="28" t="s">
        <v>1760</v>
      </c>
      <c r="V75" s="28" t="s">
        <v>1761</v>
      </c>
      <c r="W75" s="28" t="s">
        <v>1762</v>
      </c>
      <c r="X75" s="28" t="s">
        <v>1763</v>
      </c>
      <c r="Y75" s="28" t="s">
        <v>1655</v>
      </c>
      <c r="Z75" s="28" t="s">
        <v>1764</v>
      </c>
      <c r="AA75" s="28" t="s">
        <v>1622</v>
      </c>
      <c r="AB75" s="28" t="s">
        <v>1623</v>
      </c>
      <c r="AC75" s="28" t="s">
        <v>1457</v>
      </c>
      <c r="AD75" s="28" t="s">
        <v>1765</v>
      </c>
      <c r="AE75" s="28" t="s">
        <v>1766</v>
      </c>
    </row>
    <row r="76" spans="1:31" x14ac:dyDescent="0.25">
      <c r="A76" s="9" t="s">
        <v>543</v>
      </c>
      <c r="B76" s="9" t="s">
        <v>1767</v>
      </c>
      <c r="C76" s="9" t="s">
        <v>562</v>
      </c>
      <c r="D76" s="9" t="s">
        <v>37</v>
      </c>
      <c r="E76" s="28" t="s">
        <v>28</v>
      </c>
      <c r="F76" s="28" t="e">
        <v>#N/A</v>
      </c>
      <c r="G76" s="28" t="e">
        <v>#N/A</v>
      </c>
      <c r="H76" s="28" t="s">
        <v>1768</v>
      </c>
      <c r="I76" s="28" t="e">
        <v>#N/A</v>
      </c>
      <c r="J76" s="28" t="e">
        <v>#N/A</v>
      </c>
      <c r="K76" s="28" t="s">
        <v>1768</v>
      </c>
      <c r="L76" s="28" t="e">
        <v>#N/A</v>
      </c>
      <c r="M76" s="28" t="e">
        <v>#N/A</v>
      </c>
      <c r="N76" s="28" t="s">
        <v>1769</v>
      </c>
      <c r="O76" s="28" t="e">
        <v>#N/A</v>
      </c>
      <c r="P76" s="28" t="e">
        <v>#N/A</v>
      </c>
      <c r="Q76" s="28" t="s">
        <v>1770</v>
      </c>
      <c r="R76" s="28" t="e">
        <v>#N/A</v>
      </c>
      <c r="S76" s="28" t="e">
        <v>#N/A</v>
      </c>
      <c r="T76" s="28" t="s">
        <v>1771</v>
      </c>
      <c r="U76" s="28" t="e">
        <v>#N/A</v>
      </c>
      <c r="V76" s="28" t="e">
        <v>#N/A</v>
      </c>
      <c r="W76" s="28" t="s">
        <v>1772</v>
      </c>
      <c r="X76" s="28" t="e">
        <v>#N/A</v>
      </c>
      <c r="Y76" s="28" t="e">
        <v>#N/A</v>
      </c>
      <c r="Z76" s="28" t="s">
        <v>1090</v>
      </c>
      <c r="AA76" s="28" t="e">
        <v>#N/A</v>
      </c>
      <c r="AB76" s="28" t="e">
        <v>#N/A</v>
      </c>
      <c r="AC76" s="28" t="s">
        <v>1489</v>
      </c>
      <c r="AD76" s="28" t="e">
        <v>#N/A</v>
      </c>
      <c r="AE76" s="28" t="e">
        <v>#N/A</v>
      </c>
    </row>
    <row r="77" spans="1:31" x14ac:dyDescent="0.25">
      <c r="A77" s="9" t="s">
        <v>529</v>
      </c>
      <c r="B77" s="9" t="s">
        <v>258</v>
      </c>
      <c r="C77" s="9" t="s">
        <v>562</v>
      </c>
      <c r="D77" s="9" t="s">
        <v>37</v>
      </c>
      <c r="E77" s="28" t="s">
        <v>28</v>
      </c>
      <c r="F77" s="28" t="s">
        <v>28</v>
      </c>
      <c r="G77" s="28" t="s">
        <v>27</v>
      </c>
      <c r="H77" s="28" t="s">
        <v>1773</v>
      </c>
      <c r="I77" s="28" t="s">
        <v>1773</v>
      </c>
      <c r="J77" s="28" t="s">
        <v>732</v>
      </c>
      <c r="K77" s="28" t="s">
        <v>1773</v>
      </c>
      <c r="L77" s="28" t="s">
        <v>1774</v>
      </c>
      <c r="M77" s="28" t="s">
        <v>1775</v>
      </c>
      <c r="N77" s="28" t="s">
        <v>1489</v>
      </c>
      <c r="O77" s="28" t="s">
        <v>1597</v>
      </c>
      <c r="P77" s="28" t="s">
        <v>1776</v>
      </c>
      <c r="Q77" s="28" t="s">
        <v>1777</v>
      </c>
      <c r="R77" s="28" t="s">
        <v>1778</v>
      </c>
      <c r="S77" s="28" t="s">
        <v>1779</v>
      </c>
      <c r="T77" s="28" t="s">
        <v>1652</v>
      </c>
      <c r="U77" s="28" t="s">
        <v>1780</v>
      </c>
      <c r="V77" s="28" t="s">
        <v>1781</v>
      </c>
      <c r="W77" s="28" t="s">
        <v>1782</v>
      </c>
      <c r="X77" s="28" t="s">
        <v>1783</v>
      </c>
      <c r="Y77" s="28" t="s">
        <v>1365</v>
      </c>
      <c r="Z77" s="28" t="s">
        <v>1784</v>
      </c>
      <c r="AA77" s="28" t="s">
        <v>1785</v>
      </c>
      <c r="AB77" s="28" t="s">
        <v>1786</v>
      </c>
      <c r="AC77" s="28" t="s">
        <v>1787</v>
      </c>
      <c r="AD77" s="28" t="s">
        <v>1788</v>
      </c>
      <c r="AE77" s="28" t="s">
        <v>1789</v>
      </c>
    </row>
    <row r="78" spans="1:31" x14ac:dyDescent="0.25">
      <c r="A78" s="9" t="s">
        <v>523</v>
      </c>
      <c r="B78" s="9" t="s">
        <v>252</v>
      </c>
      <c r="C78" s="9" t="s">
        <v>562</v>
      </c>
      <c r="D78" s="9" t="s">
        <v>37</v>
      </c>
      <c r="E78" s="28" t="s">
        <v>28</v>
      </c>
      <c r="F78" s="28" t="s">
        <v>28</v>
      </c>
      <c r="G78" s="28" t="s">
        <v>28</v>
      </c>
      <c r="H78" s="28" t="s">
        <v>1790</v>
      </c>
      <c r="I78" s="28" t="s">
        <v>1791</v>
      </c>
      <c r="J78" s="28" t="s">
        <v>1117</v>
      </c>
      <c r="K78" s="28" t="s">
        <v>1792</v>
      </c>
      <c r="L78" s="28" t="s">
        <v>1793</v>
      </c>
      <c r="M78" s="28" t="s">
        <v>1794</v>
      </c>
      <c r="N78" s="28" t="s">
        <v>1795</v>
      </c>
      <c r="O78" s="28" t="s">
        <v>1680</v>
      </c>
      <c r="P78" s="28" t="s">
        <v>1708</v>
      </c>
      <c r="Q78" s="28" t="s">
        <v>1796</v>
      </c>
      <c r="R78" s="28" t="s">
        <v>1742</v>
      </c>
      <c r="S78" s="28" t="s">
        <v>1606</v>
      </c>
      <c r="T78" s="28" t="s">
        <v>1797</v>
      </c>
      <c r="U78" s="28" t="s">
        <v>1798</v>
      </c>
      <c r="V78" s="28" t="s">
        <v>1731</v>
      </c>
      <c r="W78" s="28" t="s">
        <v>1317</v>
      </c>
      <c r="X78" s="28" t="s">
        <v>1799</v>
      </c>
      <c r="Y78" s="28" t="s">
        <v>1800</v>
      </c>
      <c r="Z78" s="28" t="s">
        <v>1801</v>
      </c>
      <c r="AA78" s="28" t="s">
        <v>1802</v>
      </c>
      <c r="AB78" s="28" t="s">
        <v>1803</v>
      </c>
      <c r="AC78" s="28" t="s">
        <v>1804</v>
      </c>
      <c r="AD78" s="28" t="s">
        <v>1805</v>
      </c>
      <c r="AE78" s="28" t="s">
        <v>1806</v>
      </c>
    </row>
    <row r="79" spans="1:31" x14ac:dyDescent="0.25">
      <c r="A79" s="9" t="s">
        <v>355</v>
      </c>
      <c r="B79" s="9" t="s">
        <v>84</v>
      </c>
      <c r="C79" s="9" t="s">
        <v>562</v>
      </c>
      <c r="D79" s="9" t="s">
        <v>37</v>
      </c>
      <c r="E79" s="28" t="s">
        <v>28</v>
      </c>
      <c r="F79" s="28" t="s">
        <v>28</v>
      </c>
      <c r="G79" s="28" t="s">
        <v>28</v>
      </c>
      <c r="H79" s="28" t="s">
        <v>1300</v>
      </c>
      <c r="I79" s="28" t="s">
        <v>910</v>
      </c>
      <c r="J79" s="28" t="s">
        <v>804</v>
      </c>
      <c r="K79" s="28" t="s">
        <v>690</v>
      </c>
      <c r="L79" s="28" t="s">
        <v>625</v>
      </c>
      <c r="M79" s="28" t="s">
        <v>804</v>
      </c>
      <c r="N79" s="28" t="s">
        <v>1570</v>
      </c>
      <c r="O79" s="28" t="s">
        <v>1747</v>
      </c>
      <c r="P79" s="28" t="s">
        <v>1807</v>
      </c>
      <c r="Q79" s="28" t="s">
        <v>1808</v>
      </c>
      <c r="R79" s="28" t="s">
        <v>1809</v>
      </c>
      <c r="S79" s="28" t="s">
        <v>1427</v>
      </c>
      <c r="T79" s="28" t="s">
        <v>1810</v>
      </c>
      <c r="U79" s="28" t="s">
        <v>1810</v>
      </c>
      <c r="V79" s="28" t="s">
        <v>1811</v>
      </c>
      <c r="W79" s="28" t="s">
        <v>1812</v>
      </c>
      <c r="X79" s="28" t="s">
        <v>1070</v>
      </c>
      <c r="Y79" s="28" t="s">
        <v>1813</v>
      </c>
      <c r="Z79" s="28" t="s">
        <v>1814</v>
      </c>
      <c r="AA79" s="28" t="s">
        <v>1815</v>
      </c>
      <c r="AB79" s="28" t="s">
        <v>1816</v>
      </c>
      <c r="AC79" s="28" t="s">
        <v>1817</v>
      </c>
      <c r="AD79" s="28" t="s">
        <v>1818</v>
      </c>
      <c r="AE79" s="28" t="s">
        <v>1819</v>
      </c>
    </row>
    <row r="80" spans="1:31" x14ac:dyDescent="0.25">
      <c r="A80" s="9" t="s">
        <v>524</v>
      </c>
      <c r="B80" s="9" t="s">
        <v>253</v>
      </c>
      <c r="C80" s="9" t="s">
        <v>562</v>
      </c>
      <c r="D80" s="9" t="s">
        <v>37</v>
      </c>
      <c r="E80" s="28" t="s">
        <v>28</v>
      </c>
      <c r="F80" s="28" t="s">
        <v>28</v>
      </c>
      <c r="G80" s="28" t="s">
        <v>28</v>
      </c>
      <c r="H80" s="28" t="s">
        <v>1820</v>
      </c>
      <c r="I80" s="28" t="s">
        <v>840</v>
      </c>
      <c r="J80" s="28" t="s">
        <v>786</v>
      </c>
      <c r="K80" s="28" t="s">
        <v>1821</v>
      </c>
      <c r="L80" s="28" t="s">
        <v>1314</v>
      </c>
      <c r="M80" s="28" t="s">
        <v>928</v>
      </c>
      <c r="N80" s="28" t="s">
        <v>1822</v>
      </c>
      <c r="O80" s="28" t="s">
        <v>1823</v>
      </c>
      <c r="P80" s="28" t="s">
        <v>1824</v>
      </c>
      <c r="Q80" s="28" t="s">
        <v>1825</v>
      </c>
      <c r="R80" s="28" t="s">
        <v>1728</v>
      </c>
      <c r="S80" s="28" t="s">
        <v>1710</v>
      </c>
      <c r="T80" s="28" t="s">
        <v>1826</v>
      </c>
      <c r="U80" s="28" t="s">
        <v>1827</v>
      </c>
      <c r="V80" s="28" t="s">
        <v>1697</v>
      </c>
      <c r="W80" s="28" t="s">
        <v>1828</v>
      </c>
      <c r="X80" s="28" t="s">
        <v>1829</v>
      </c>
      <c r="Y80" s="28" t="s">
        <v>1544</v>
      </c>
      <c r="Z80" s="28" t="s">
        <v>1554</v>
      </c>
      <c r="AA80" s="28" t="s">
        <v>1830</v>
      </c>
      <c r="AB80" s="28" t="s">
        <v>1831</v>
      </c>
      <c r="AC80" s="28" t="s">
        <v>1832</v>
      </c>
      <c r="AD80" s="28" t="s">
        <v>1833</v>
      </c>
      <c r="AE80" s="28" t="s">
        <v>1834</v>
      </c>
    </row>
    <row r="81" spans="1:31" x14ac:dyDescent="0.25">
      <c r="A81" s="9" t="s">
        <v>371</v>
      </c>
      <c r="B81" s="9" t="s">
        <v>100</v>
      </c>
      <c r="C81" s="9" t="s">
        <v>562</v>
      </c>
      <c r="D81" s="9" t="s">
        <v>25</v>
      </c>
      <c r="E81" s="28" t="s">
        <v>28</v>
      </c>
      <c r="F81" s="28" t="s">
        <v>28</v>
      </c>
      <c r="G81" s="28" t="s">
        <v>27</v>
      </c>
      <c r="H81" s="28" t="s">
        <v>1835</v>
      </c>
      <c r="I81" s="28" t="s">
        <v>1642</v>
      </c>
      <c r="J81" s="28" t="s">
        <v>1836</v>
      </c>
      <c r="K81" s="28" t="s">
        <v>1835</v>
      </c>
      <c r="L81" s="28" t="s">
        <v>1645</v>
      </c>
      <c r="M81" s="28" t="s">
        <v>1837</v>
      </c>
      <c r="N81" s="28" t="s">
        <v>1721</v>
      </c>
      <c r="O81" s="28" t="s">
        <v>1838</v>
      </c>
      <c r="P81" s="28" t="s">
        <v>1839</v>
      </c>
      <c r="Q81" s="28" t="s">
        <v>1840</v>
      </c>
      <c r="R81" s="28" t="s">
        <v>1841</v>
      </c>
      <c r="S81" s="28" t="s">
        <v>1842</v>
      </c>
      <c r="T81" s="28" t="s">
        <v>1843</v>
      </c>
      <c r="U81" s="28" t="s">
        <v>1759</v>
      </c>
      <c r="V81" s="28" t="s">
        <v>1844</v>
      </c>
      <c r="W81" s="28" t="s">
        <v>1428</v>
      </c>
      <c r="X81" s="28" t="s">
        <v>1845</v>
      </c>
      <c r="Y81" s="28" t="s">
        <v>1393</v>
      </c>
      <c r="Z81" s="28" t="s">
        <v>1567</v>
      </c>
      <c r="AA81" s="28" t="s">
        <v>1846</v>
      </c>
      <c r="AB81" s="28" t="s">
        <v>1623</v>
      </c>
      <c r="AC81" s="28" t="s">
        <v>1847</v>
      </c>
      <c r="AD81" s="28" t="s">
        <v>1848</v>
      </c>
      <c r="AE81" s="28" t="s">
        <v>1849</v>
      </c>
    </row>
    <row r="82" spans="1:31" x14ac:dyDescent="0.25">
      <c r="A82" s="9" t="s">
        <v>526</v>
      </c>
      <c r="B82" s="9" t="s">
        <v>255</v>
      </c>
      <c r="C82" s="9" t="s">
        <v>562</v>
      </c>
      <c r="D82" s="9" t="s">
        <v>37</v>
      </c>
      <c r="E82" s="28" t="s">
        <v>28</v>
      </c>
      <c r="F82" s="28" t="s">
        <v>28</v>
      </c>
      <c r="G82" s="28" t="s">
        <v>28</v>
      </c>
      <c r="H82" s="28" t="s">
        <v>859</v>
      </c>
      <c r="I82" s="28" t="s">
        <v>859</v>
      </c>
      <c r="J82" s="28" t="s">
        <v>1627</v>
      </c>
      <c r="K82" s="28" t="s">
        <v>1018</v>
      </c>
      <c r="L82" s="28" t="s">
        <v>859</v>
      </c>
      <c r="M82" s="28" t="s">
        <v>1627</v>
      </c>
      <c r="N82" s="28" t="s">
        <v>1777</v>
      </c>
      <c r="O82" s="28" t="s">
        <v>1850</v>
      </c>
      <c r="P82" s="28" t="s">
        <v>1851</v>
      </c>
      <c r="Q82" s="28" t="s">
        <v>1852</v>
      </c>
      <c r="R82" s="28" t="s">
        <v>1853</v>
      </c>
      <c r="S82" s="28" t="s">
        <v>1854</v>
      </c>
      <c r="T82" s="28" t="s">
        <v>1855</v>
      </c>
      <c r="U82" s="28" t="s">
        <v>1856</v>
      </c>
      <c r="V82" s="28" t="s">
        <v>1857</v>
      </c>
      <c r="W82" s="28" t="s">
        <v>1858</v>
      </c>
      <c r="X82" s="28" t="s">
        <v>1859</v>
      </c>
      <c r="Y82" s="28" t="s">
        <v>1860</v>
      </c>
      <c r="Z82" s="28" t="s">
        <v>1861</v>
      </c>
      <c r="AA82" s="28" t="s">
        <v>1862</v>
      </c>
      <c r="AB82" s="28" t="s">
        <v>1540</v>
      </c>
      <c r="AC82" s="28" t="s">
        <v>1863</v>
      </c>
      <c r="AD82" s="28" t="s">
        <v>1696</v>
      </c>
      <c r="AE82" s="28" t="s">
        <v>1731</v>
      </c>
    </row>
    <row r="83" spans="1:31" x14ac:dyDescent="0.25">
      <c r="A83" s="9" t="s">
        <v>370</v>
      </c>
      <c r="B83" s="9" t="s">
        <v>99</v>
      </c>
      <c r="C83" s="9" t="s">
        <v>562</v>
      </c>
      <c r="D83" s="9" t="s">
        <v>25</v>
      </c>
      <c r="E83" s="28" t="s">
        <v>28</v>
      </c>
      <c r="F83" s="28" t="s">
        <v>28</v>
      </c>
      <c r="G83" s="28" t="s">
        <v>28</v>
      </c>
      <c r="H83" s="28" t="s">
        <v>1141</v>
      </c>
      <c r="I83" s="28" t="s">
        <v>1864</v>
      </c>
      <c r="J83" s="28" t="s">
        <v>1865</v>
      </c>
      <c r="K83" s="28" t="s">
        <v>1141</v>
      </c>
      <c r="L83" s="28" t="s">
        <v>1866</v>
      </c>
      <c r="M83" s="28" t="s">
        <v>1867</v>
      </c>
      <c r="N83" s="28" t="s">
        <v>1427</v>
      </c>
      <c r="O83" s="28" t="s">
        <v>1503</v>
      </c>
      <c r="P83" s="28" t="s">
        <v>1633</v>
      </c>
      <c r="Q83" s="28" t="s">
        <v>1868</v>
      </c>
      <c r="R83" s="28" t="s">
        <v>1351</v>
      </c>
      <c r="S83" s="28" t="s">
        <v>1869</v>
      </c>
      <c r="T83" s="28" t="s">
        <v>1870</v>
      </c>
      <c r="U83" s="28" t="s">
        <v>1871</v>
      </c>
      <c r="V83" s="28" t="s">
        <v>1471</v>
      </c>
      <c r="W83" s="28" t="s">
        <v>1872</v>
      </c>
      <c r="X83" s="28" t="s">
        <v>1646</v>
      </c>
      <c r="Y83" s="28" t="s">
        <v>1873</v>
      </c>
      <c r="Z83" s="28" t="s">
        <v>1874</v>
      </c>
      <c r="AA83" s="28" t="s">
        <v>1667</v>
      </c>
      <c r="AB83" s="28" t="s">
        <v>1875</v>
      </c>
      <c r="AC83" s="28" t="s">
        <v>1593</v>
      </c>
      <c r="AD83" s="28" t="s">
        <v>1683</v>
      </c>
      <c r="AE83" s="28" t="s">
        <v>1876</v>
      </c>
    </row>
    <row r="84" spans="1:31" x14ac:dyDescent="0.25">
      <c r="A84" s="9" t="s">
        <v>411</v>
      </c>
      <c r="B84" s="9" t="s">
        <v>140</v>
      </c>
      <c r="C84" s="9" t="s">
        <v>562</v>
      </c>
      <c r="D84" s="9" t="s">
        <v>25</v>
      </c>
      <c r="E84" s="28" t="s">
        <v>28</v>
      </c>
      <c r="F84" s="28" t="s">
        <v>27</v>
      </c>
      <c r="G84" s="28" t="s">
        <v>27</v>
      </c>
      <c r="H84" s="28" t="s">
        <v>820</v>
      </c>
      <c r="I84" s="28" t="s">
        <v>1288</v>
      </c>
      <c r="J84" s="28" t="s">
        <v>625</v>
      </c>
      <c r="K84" s="28" t="s">
        <v>563</v>
      </c>
      <c r="L84" s="28" t="s">
        <v>1018</v>
      </c>
      <c r="M84" s="28" t="s">
        <v>586</v>
      </c>
      <c r="N84" s="28" t="s">
        <v>1877</v>
      </c>
      <c r="O84" s="28" t="s">
        <v>1878</v>
      </c>
      <c r="P84" s="28" t="s">
        <v>1879</v>
      </c>
      <c r="Q84" s="28" t="s">
        <v>1639</v>
      </c>
      <c r="R84" s="28" t="s">
        <v>1880</v>
      </c>
      <c r="S84" s="28" t="s">
        <v>1881</v>
      </c>
      <c r="T84" s="28" t="s">
        <v>1882</v>
      </c>
      <c r="U84" s="28" t="s">
        <v>1883</v>
      </c>
      <c r="V84" s="28" t="s">
        <v>1884</v>
      </c>
      <c r="W84" s="28" t="s">
        <v>1885</v>
      </c>
      <c r="X84" s="28" t="s">
        <v>1886</v>
      </c>
      <c r="Y84" s="28" t="s">
        <v>1887</v>
      </c>
      <c r="Z84" s="28" t="s">
        <v>1888</v>
      </c>
      <c r="AA84" s="28" t="s">
        <v>1889</v>
      </c>
      <c r="AB84" s="28" t="s">
        <v>1890</v>
      </c>
      <c r="AC84" s="28" t="s">
        <v>1696</v>
      </c>
      <c r="AD84" s="28" t="s">
        <v>1891</v>
      </c>
      <c r="AE84" s="28" t="s">
        <v>1892</v>
      </c>
    </row>
    <row r="85" spans="1:31" x14ac:dyDescent="0.25">
      <c r="A85" s="9" t="s">
        <v>527</v>
      </c>
      <c r="B85" s="9" t="s">
        <v>256</v>
      </c>
      <c r="C85" s="9" t="s">
        <v>562</v>
      </c>
      <c r="D85" s="9" t="s">
        <v>37</v>
      </c>
      <c r="E85" s="28" t="s">
        <v>28</v>
      </c>
      <c r="F85" s="28" t="s">
        <v>28</v>
      </c>
      <c r="G85" s="28" t="s">
        <v>28</v>
      </c>
      <c r="H85" s="28" t="s">
        <v>1194</v>
      </c>
      <c r="I85" s="28" t="s">
        <v>1693</v>
      </c>
      <c r="J85" s="28" t="s">
        <v>1893</v>
      </c>
      <c r="K85" s="28" t="s">
        <v>1693</v>
      </c>
      <c r="L85" s="28" t="s">
        <v>1210</v>
      </c>
      <c r="M85" s="28" t="s">
        <v>1893</v>
      </c>
      <c r="N85" s="28" t="s">
        <v>1894</v>
      </c>
      <c r="O85" s="28" t="s">
        <v>1895</v>
      </c>
      <c r="P85" s="28" t="s">
        <v>1896</v>
      </c>
      <c r="Q85" s="28" t="s">
        <v>1897</v>
      </c>
      <c r="R85" s="28" t="s">
        <v>1623</v>
      </c>
      <c r="S85" s="28" t="s">
        <v>1898</v>
      </c>
      <c r="T85" s="28" t="s">
        <v>1899</v>
      </c>
      <c r="U85" s="28" t="s">
        <v>1900</v>
      </c>
      <c r="V85" s="28" t="s">
        <v>1771</v>
      </c>
      <c r="W85" s="28" t="s">
        <v>1601</v>
      </c>
      <c r="X85" s="28" t="s">
        <v>1901</v>
      </c>
      <c r="Y85" s="28" t="s">
        <v>1902</v>
      </c>
      <c r="Z85" s="28" t="s">
        <v>1691</v>
      </c>
      <c r="AA85" s="28" t="s">
        <v>1903</v>
      </c>
      <c r="AB85" s="28" t="s">
        <v>1405</v>
      </c>
      <c r="AC85" s="28" t="s">
        <v>1748</v>
      </c>
      <c r="AD85" s="28" t="s">
        <v>1716</v>
      </c>
      <c r="AE85" s="28" t="s">
        <v>1904</v>
      </c>
    </row>
    <row r="86" spans="1:31" x14ac:dyDescent="0.25">
      <c r="A86" s="9" t="s">
        <v>393</v>
      </c>
      <c r="B86" s="9" t="s">
        <v>122</v>
      </c>
      <c r="C86" s="9" t="s">
        <v>562</v>
      </c>
      <c r="D86" s="9" t="s">
        <v>25</v>
      </c>
      <c r="E86" s="28" t="s">
        <v>28</v>
      </c>
      <c r="F86" s="28" t="s">
        <v>28</v>
      </c>
      <c r="G86" s="28" t="s">
        <v>28</v>
      </c>
      <c r="H86" s="28" t="s">
        <v>1662</v>
      </c>
      <c r="I86" s="28" t="s">
        <v>1905</v>
      </c>
      <c r="J86" s="28" t="s">
        <v>1906</v>
      </c>
      <c r="K86" s="28" t="s">
        <v>1907</v>
      </c>
      <c r="L86" s="28" t="s">
        <v>1734</v>
      </c>
      <c r="M86" s="28" t="s">
        <v>1734</v>
      </c>
      <c r="N86" s="28" t="s">
        <v>1908</v>
      </c>
      <c r="O86" s="28" t="s">
        <v>1909</v>
      </c>
      <c r="P86" s="28" t="s">
        <v>1910</v>
      </c>
      <c r="Q86" s="28" t="s">
        <v>1830</v>
      </c>
      <c r="R86" s="28" t="s">
        <v>1680</v>
      </c>
      <c r="S86" s="28" t="s">
        <v>1911</v>
      </c>
      <c r="T86" s="28" t="s">
        <v>1912</v>
      </c>
      <c r="U86" s="28" t="s">
        <v>1913</v>
      </c>
      <c r="V86" s="28" t="s">
        <v>1914</v>
      </c>
      <c r="W86" s="28" t="s">
        <v>1690</v>
      </c>
      <c r="X86" s="28" t="s">
        <v>1915</v>
      </c>
      <c r="Y86" s="28" t="s">
        <v>1916</v>
      </c>
      <c r="Z86" s="28" t="s">
        <v>1708</v>
      </c>
      <c r="AA86" s="28" t="s">
        <v>1917</v>
      </c>
      <c r="AB86" s="28" t="s">
        <v>1918</v>
      </c>
      <c r="AC86" s="28" t="s">
        <v>1919</v>
      </c>
      <c r="AD86" s="28" t="s">
        <v>1920</v>
      </c>
      <c r="AE86" s="28" t="s">
        <v>1921</v>
      </c>
    </row>
    <row r="87" spans="1:31" x14ac:dyDescent="0.25">
      <c r="A87" s="9" t="s">
        <v>409</v>
      </c>
      <c r="B87" s="9" t="s">
        <v>138</v>
      </c>
      <c r="C87" s="9" t="s">
        <v>562</v>
      </c>
      <c r="D87" s="9" t="s">
        <v>25</v>
      </c>
      <c r="E87" s="28" t="s">
        <v>28</v>
      </c>
      <c r="F87" s="28" t="s">
        <v>27</v>
      </c>
      <c r="G87" s="28" t="s">
        <v>27</v>
      </c>
      <c r="H87" s="28" t="s">
        <v>785</v>
      </c>
      <c r="I87" s="28" t="s">
        <v>1002</v>
      </c>
      <c r="J87" s="28" t="s">
        <v>1312</v>
      </c>
      <c r="K87" s="28" t="s">
        <v>1438</v>
      </c>
      <c r="L87" s="28" t="s">
        <v>1274</v>
      </c>
      <c r="M87" s="28" t="s">
        <v>837</v>
      </c>
      <c r="N87" s="28" t="s">
        <v>1921</v>
      </c>
      <c r="O87" s="28" t="s">
        <v>1922</v>
      </c>
      <c r="P87" s="28" t="s">
        <v>1923</v>
      </c>
      <c r="Q87" s="28" t="s">
        <v>1730</v>
      </c>
      <c r="R87" s="28" t="s">
        <v>1878</v>
      </c>
      <c r="S87" s="28" t="s">
        <v>1924</v>
      </c>
      <c r="T87" s="28" t="s">
        <v>1925</v>
      </c>
      <c r="U87" s="28" t="s">
        <v>1926</v>
      </c>
      <c r="V87" s="28" t="s">
        <v>1927</v>
      </c>
      <c r="W87" s="28" t="s">
        <v>1739</v>
      </c>
      <c r="X87" s="28" t="s">
        <v>1684</v>
      </c>
      <c r="Y87" s="28" t="s">
        <v>1594</v>
      </c>
      <c r="Z87" s="28" t="s">
        <v>1928</v>
      </c>
      <c r="AA87" s="28" t="s">
        <v>1876</v>
      </c>
      <c r="AB87" s="28" t="s">
        <v>1929</v>
      </c>
      <c r="AC87" s="28" t="s">
        <v>1657</v>
      </c>
      <c r="AD87" s="28" t="s">
        <v>1930</v>
      </c>
      <c r="AE87" s="28" t="s">
        <v>1931</v>
      </c>
    </row>
    <row r="88" spans="1:31" x14ac:dyDescent="0.25">
      <c r="A88" s="9" t="s">
        <v>324</v>
      </c>
      <c r="B88" s="9" t="s">
        <v>51</v>
      </c>
      <c r="C88" s="9" t="s">
        <v>562</v>
      </c>
      <c r="D88" s="9" t="s">
        <v>37</v>
      </c>
      <c r="E88" s="28" t="s">
        <v>28</v>
      </c>
      <c r="F88" s="28" t="s">
        <v>27</v>
      </c>
      <c r="G88" s="28" t="s">
        <v>27</v>
      </c>
      <c r="H88" s="28" t="s">
        <v>1081</v>
      </c>
      <c r="I88" s="28" t="s">
        <v>1031</v>
      </c>
      <c r="J88" s="28" t="s">
        <v>1031</v>
      </c>
      <c r="K88" s="28" t="s">
        <v>1081</v>
      </c>
      <c r="L88" s="28" t="s">
        <v>1031</v>
      </c>
      <c r="M88" s="28" t="s">
        <v>1031</v>
      </c>
      <c r="N88" s="28" t="s">
        <v>1678</v>
      </c>
      <c r="O88" s="28" t="s">
        <v>1932</v>
      </c>
      <c r="P88" s="28" t="s">
        <v>1933</v>
      </c>
      <c r="Q88" s="28" t="s">
        <v>1934</v>
      </c>
      <c r="R88" s="28" t="s">
        <v>1935</v>
      </c>
      <c r="S88" s="28" t="s">
        <v>1936</v>
      </c>
      <c r="T88" s="28" t="s">
        <v>1933</v>
      </c>
      <c r="U88" s="28" t="s">
        <v>1937</v>
      </c>
      <c r="V88" s="28" t="s">
        <v>1938</v>
      </c>
      <c r="W88" s="28" t="s">
        <v>1939</v>
      </c>
      <c r="X88" s="28" t="s">
        <v>1519</v>
      </c>
      <c r="Y88" s="28" t="s">
        <v>1819</v>
      </c>
      <c r="Z88" s="28" t="s">
        <v>1940</v>
      </c>
      <c r="AA88" s="28" t="s">
        <v>1941</v>
      </c>
      <c r="AB88" s="28" t="s">
        <v>1942</v>
      </c>
      <c r="AC88" s="28" t="s">
        <v>1831</v>
      </c>
      <c r="AD88" s="28" t="s">
        <v>1943</v>
      </c>
      <c r="AE88" s="28" t="s">
        <v>1944</v>
      </c>
    </row>
    <row r="89" spans="1:31" x14ac:dyDescent="0.25">
      <c r="A89" s="9" t="s">
        <v>385</v>
      </c>
      <c r="B89" s="9" t="s">
        <v>114</v>
      </c>
      <c r="C89" s="9" t="s">
        <v>562</v>
      </c>
      <c r="D89" s="9" t="s">
        <v>37</v>
      </c>
      <c r="E89" s="28" t="s">
        <v>28</v>
      </c>
      <c r="F89" s="28" t="s">
        <v>28</v>
      </c>
      <c r="G89" s="28" t="s">
        <v>27</v>
      </c>
      <c r="H89" s="28" t="s">
        <v>1118</v>
      </c>
      <c r="I89" s="28" t="s">
        <v>1525</v>
      </c>
      <c r="J89" s="28" t="s">
        <v>1524</v>
      </c>
      <c r="K89" s="28" t="s">
        <v>1945</v>
      </c>
      <c r="L89" s="28" t="s">
        <v>1946</v>
      </c>
      <c r="M89" s="28" t="s">
        <v>835</v>
      </c>
      <c r="N89" s="28" t="s">
        <v>1606</v>
      </c>
      <c r="O89" s="28" t="s">
        <v>1947</v>
      </c>
      <c r="P89" s="28" t="s">
        <v>1948</v>
      </c>
      <c r="Q89" s="28" t="s">
        <v>1949</v>
      </c>
      <c r="R89" s="28" t="s">
        <v>1757</v>
      </c>
      <c r="S89" s="28" t="s">
        <v>1950</v>
      </c>
      <c r="T89" s="28" t="s">
        <v>1951</v>
      </c>
      <c r="U89" s="28" t="s">
        <v>1952</v>
      </c>
      <c r="V89" s="28" t="s">
        <v>1953</v>
      </c>
      <c r="W89" s="28" t="s">
        <v>1954</v>
      </c>
      <c r="X89" s="28" t="s">
        <v>1955</v>
      </c>
      <c r="Y89" s="28" t="s">
        <v>1568</v>
      </c>
      <c r="Z89" s="28" t="s">
        <v>1748</v>
      </c>
      <c r="AA89" s="28" t="s">
        <v>1798</v>
      </c>
      <c r="AB89" s="28" t="s">
        <v>1956</v>
      </c>
      <c r="AC89" s="28" t="s">
        <v>1957</v>
      </c>
      <c r="AD89" s="28" t="s">
        <v>1826</v>
      </c>
      <c r="AE89" s="28" t="s">
        <v>1958</v>
      </c>
    </row>
    <row r="90" spans="1:31" x14ac:dyDescent="0.25">
      <c r="A90" s="9" t="s">
        <v>365</v>
      </c>
      <c r="B90" s="9" t="s">
        <v>94</v>
      </c>
      <c r="C90" s="9" t="s">
        <v>562</v>
      </c>
      <c r="D90" s="9" t="s">
        <v>37</v>
      </c>
      <c r="E90" s="28" t="s">
        <v>28</v>
      </c>
      <c r="F90" s="28" t="s">
        <v>27</v>
      </c>
      <c r="G90" s="28" t="e">
        <v>#N/A</v>
      </c>
      <c r="H90" s="28" t="s">
        <v>1893</v>
      </c>
      <c r="I90" s="28" t="s">
        <v>1195</v>
      </c>
      <c r="J90" s="28" t="e">
        <v>#N/A</v>
      </c>
      <c r="K90" s="28" t="s">
        <v>1893</v>
      </c>
      <c r="L90" s="28" t="s">
        <v>1195</v>
      </c>
      <c r="M90" s="28" t="e">
        <v>#N/A</v>
      </c>
      <c r="N90" s="28" t="s">
        <v>1959</v>
      </c>
      <c r="O90" s="28" t="s">
        <v>1960</v>
      </c>
      <c r="P90" s="28" t="e">
        <v>#N/A</v>
      </c>
      <c r="Q90" s="28" t="s">
        <v>1961</v>
      </c>
      <c r="R90" s="28" t="s">
        <v>1962</v>
      </c>
      <c r="S90" s="28" t="e">
        <v>#N/A</v>
      </c>
      <c r="T90" s="28" t="s">
        <v>1963</v>
      </c>
      <c r="U90" s="28" t="s">
        <v>1964</v>
      </c>
      <c r="V90" s="28" t="e">
        <v>#N/A</v>
      </c>
      <c r="W90" s="28" t="s">
        <v>1965</v>
      </c>
      <c r="X90" s="28" t="s">
        <v>1966</v>
      </c>
      <c r="Y90" s="28" t="e">
        <v>#N/A</v>
      </c>
      <c r="Z90" s="28" t="s">
        <v>1967</v>
      </c>
      <c r="AA90" s="28" t="s">
        <v>1394</v>
      </c>
      <c r="AB90" s="28" t="e">
        <v>#N/A</v>
      </c>
      <c r="AC90" s="28" t="s">
        <v>1968</v>
      </c>
      <c r="AD90" s="28" t="s">
        <v>1969</v>
      </c>
      <c r="AE90" s="28" t="e">
        <v>#N/A</v>
      </c>
    </row>
    <row r="91" spans="1:31" x14ac:dyDescent="0.25">
      <c r="A91" s="9" t="s">
        <v>402</v>
      </c>
      <c r="B91" s="9" t="s">
        <v>131</v>
      </c>
      <c r="C91" s="9" t="s">
        <v>562</v>
      </c>
      <c r="D91" s="9" t="s">
        <v>25</v>
      </c>
      <c r="E91" s="28" t="s">
        <v>28</v>
      </c>
      <c r="F91" s="28" t="s">
        <v>27</v>
      </c>
      <c r="G91" s="28" t="s">
        <v>27</v>
      </c>
      <c r="H91" s="28" t="s">
        <v>1970</v>
      </c>
      <c r="I91" s="28" t="s">
        <v>1971</v>
      </c>
      <c r="J91" s="28" t="s">
        <v>1972</v>
      </c>
      <c r="K91" s="28" t="s">
        <v>1973</v>
      </c>
      <c r="L91" s="28" t="s">
        <v>1974</v>
      </c>
      <c r="M91" s="28" t="s">
        <v>1975</v>
      </c>
      <c r="N91" s="28" t="s">
        <v>1976</v>
      </c>
      <c r="O91" s="28" t="s">
        <v>1942</v>
      </c>
      <c r="P91" s="28" t="s">
        <v>1977</v>
      </c>
      <c r="Q91" s="28" t="s">
        <v>1978</v>
      </c>
      <c r="R91" s="28" t="s">
        <v>1979</v>
      </c>
      <c r="S91" s="28" t="s">
        <v>1980</v>
      </c>
      <c r="T91" s="28" t="s">
        <v>1981</v>
      </c>
      <c r="U91" s="28" t="s">
        <v>1892</v>
      </c>
      <c r="V91" s="28" t="s">
        <v>1982</v>
      </c>
      <c r="W91" s="28" t="s">
        <v>1983</v>
      </c>
      <c r="X91" s="28" t="s">
        <v>1365</v>
      </c>
      <c r="Y91" s="28" t="s">
        <v>1984</v>
      </c>
      <c r="Z91" s="28" t="s">
        <v>1985</v>
      </c>
      <c r="AA91" s="28" t="s">
        <v>1986</v>
      </c>
      <c r="AB91" s="28" t="s">
        <v>1987</v>
      </c>
      <c r="AC91" s="28" t="s">
        <v>1830</v>
      </c>
      <c r="AD91" s="28" t="s">
        <v>1988</v>
      </c>
      <c r="AE91" s="28" t="s">
        <v>1989</v>
      </c>
    </row>
    <row r="92" spans="1:31" x14ac:dyDescent="0.25">
      <c r="A92" s="9" t="s">
        <v>530</v>
      </c>
      <c r="B92" s="9" t="s">
        <v>259</v>
      </c>
      <c r="C92" s="9" t="s">
        <v>562</v>
      </c>
      <c r="D92" s="9" t="s">
        <v>37</v>
      </c>
      <c r="E92" s="28" t="s">
        <v>28</v>
      </c>
      <c r="F92" s="28" t="s">
        <v>27</v>
      </c>
      <c r="G92" s="28" t="s">
        <v>27</v>
      </c>
      <c r="H92" s="28" t="s">
        <v>950</v>
      </c>
      <c r="I92" s="28" t="s">
        <v>1372</v>
      </c>
      <c r="J92" s="28" t="s">
        <v>623</v>
      </c>
      <c r="K92" s="28" t="s">
        <v>950</v>
      </c>
      <c r="L92" s="28" t="s">
        <v>1372</v>
      </c>
      <c r="M92" s="28" t="s">
        <v>623</v>
      </c>
      <c r="N92" s="28" t="s">
        <v>1728</v>
      </c>
      <c r="O92" s="28" t="s">
        <v>1652</v>
      </c>
      <c r="P92" s="28" t="s">
        <v>1990</v>
      </c>
      <c r="Q92" s="28" t="s">
        <v>1991</v>
      </c>
      <c r="R92" s="28" t="s">
        <v>1992</v>
      </c>
      <c r="S92" s="28" t="s">
        <v>1993</v>
      </c>
      <c r="T92" s="28" t="s">
        <v>1994</v>
      </c>
      <c r="U92" s="28" t="s">
        <v>1995</v>
      </c>
      <c r="V92" s="28" t="s">
        <v>1996</v>
      </c>
      <c r="W92" s="28" t="s">
        <v>1458</v>
      </c>
      <c r="X92" s="28" t="s">
        <v>1997</v>
      </c>
      <c r="Y92" s="28" t="s">
        <v>1998</v>
      </c>
      <c r="Z92" s="28" t="s">
        <v>1198</v>
      </c>
      <c r="AA92" s="28" t="s">
        <v>1999</v>
      </c>
      <c r="AB92" s="28" t="s">
        <v>2000</v>
      </c>
      <c r="AC92" s="28" t="s">
        <v>1731</v>
      </c>
      <c r="AD92" s="28" t="s">
        <v>2001</v>
      </c>
      <c r="AE92" s="28" t="s">
        <v>2002</v>
      </c>
    </row>
    <row r="93" spans="1:31" x14ac:dyDescent="0.25">
      <c r="A93" s="9" t="s">
        <v>396</v>
      </c>
      <c r="B93" s="9" t="s">
        <v>125</v>
      </c>
      <c r="C93" s="9" t="s">
        <v>562</v>
      </c>
      <c r="D93" s="9" t="s">
        <v>25</v>
      </c>
      <c r="E93" s="28" t="s">
        <v>28</v>
      </c>
      <c r="F93" s="28" t="s">
        <v>28</v>
      </c>
      <c r="G93" s="28" t="s">
        <v>28</v>
      </c>
      <c r="H93" s="28" t="s">
        <v>2003</v>
      </c>
      <c r="I93" s="28" t="s">
        <v>2004</v>
      </c>
      <c r="J93" s="28" t="s">
        <v>2005</v>
      </c>
      <c r="K93" s="28" t="s">
        <v>2006</v>
      </c>
      <c r="L93" s="28" t="s">
        <v>2007</v>
      </c>
      <c r="M93" s="28" t="s">
        <v>2008</v>
      </c>
      <c r="N93" s="28" t="s">
        <v>2009</v>
      </c>
      <c r="O93" s="28" t="s">
        <v>2010</v>
      </c>
      <c r="P93" s="28" t="s">
        <v>2011</v>
      </c>
      <c r="Q93" s="28" t="s">
        <v>1959</v>
      </c>
      <c r="R93" s="28" t="s">
        <v>2012</v>
      </c>
      <c r="S93" s="28" t="s">
        <v>1724</v>
      </c>
      <c r="T93" s="28" t="s">
        <v>2013</v>
      </c>
      <c r="U93" s="28" t="s">
        <v>2014</v>
      </c>
      <c r="V93" s="28" t="s">
        <v>2015</v>
      </c>
      <c r="W93" s="28" t="s">
        <v>2016</v>
      </c>
      <c r="X93" s="28" t="s">
        <v>2017</v>
      </c>
      <c r="Y93" s="28" t="s">
        <v>2018</v>
      </c>
      <c r="Z93" s="28" t="s">
        <v>2019</v>
      </c>
      <c r="AA93" s="28" t="s">
        <v>2020</v>
      </c>
      <c r="AB93" s="28" t="s">
        <v>2021</v>
      </c>
      <c r="AC93" s="28" t="s">
        <v>1731</v>
      </c>
      <c r="AD93" s="28" t="s">
        <v>1848</v>
      </c>
      <c r="AE93" s="28" t="s">
        <v>2022</v>
      </c>
    </row>
    <row r="94" spans="1:31" x14ac:dyDescent="0.25">
      <c r="A94" s="9" t="s">
        <v>400</v>
      </c>
      <c r="B94" s="9" t="s">
        <v>129</v>
      </c>
      <c r="C94" s="9" t="s">
        <v>562</v>
      </c>
      <c r="D94" s="9" t="s">
        <v>37</v>
      </c>
      <c r="E94" s="28" t="s">
        <v>28</v>
      </c>
      <c r="F94" s="28" t="s">
        <v>27</v>
      </c>
      <c r="G94" s="28" t="s">
        <v>27</v>
      </c>
      <c r="H94" s="28" t="s">
        <v>1661</v>
      </c>
      <c r="I94" s="28" t="s">
        <v>1733</v>
      </c>
      <c r="J94" s="28" t="s">
        <v>2023</v>
      </c>
      <c r="K94" s="28" t="s">
        <v>1733</v>
      </c>
      <c r="L94" s="28" t="s">
        <v>1736</v>
      </c>
      <c r="M94" s="28" t="s">
        <v>2024</v>
      </c>
      <c r="N94" s="28" t="s">
        <v>2025</v>
      </c>
      <c r="O94" s="28" t="s">
        <v>2000</v>
      </c>
      <c r="P94" s="28" t="s">
        <v>2026</v>
      </c>
      <c r="Q94" s="28" t="s">
        <v>2027</v>
      </c>
      <c r="R94" s="28" t="s">
        <v>2028</v>
      </c>
      <c r="S94" s="28" t="s">
        <v>2029</v>
      </c>
      <c r="T94" s="28" t="s">
        <v>2030</v>
      </c>
      <c r="U94" s="28" t="s">
        <v>2031</v>
      </c>
      <c r="V94" s="28" t="s">
        <v>2032</v>
      </c>
      <c r="W94" s="28" t="s">
        <v>2033</v>
      </c>
      <c r="X94" s="28" t="s">
        <v>2017</v>
      </c>
      <c r="Y94" s="28" t="s">
        <v>2034</v>
      </c>
      <c r="Z94" s="28" t="s">
        <v>1796</v>
      </c>
      <c r="AA94" s="28" t="s">
        <v>1988</v>
      </c>
      <c r="AB94" s="28" t="s">
        <v>1651</v>
      </c>
      <c r="AC94" s="28" t="s">
        <v>1949</v>
      </c>
      <c r="AD94" s="28" t="s">
        <v>2035</v>
      </c>
      <c r="AE94" s="28" t="s">
        <v>2036</v>
      </c>
    </row>
    <row r="95" spans="1:31" x14ac:dyDescent="0.25">
      <c r="A95" s="9" t="s">
        <v>325</v>
      </c>
      <c r="B95" s="9" t="s">
        <v>52</v>
      </c>
      <c r="C95" s="9" t="s">
        <v>562</v>
      </c>
      <c r="D95" s="9" t="s">
        <v>37</v>
      </c>
      <c r="E95" s="28" t="s">
        <v>28</v>
      </c>
      <c r="F95" s="28" t="s">
        <v>27</v>
      </c>
      <c r="G95" s="28" t="s">
        <v>27</v>
      </c>
      <c r="H95" s="28" t="s">
        <v>1627</v>
      </c>
      <c r="I95" s="28" t="s">
        <v>949</v>
      </c>
      <c r="J95" s="28" t="s">
        <v>564</v>
      </c>
      <c r="K95" s="28" t="s">
        <v>1627</v>
      </c>
      <c r="L95" s="28" t="s">
        <v>949</v>
      </c>
      <c r="M95" s="28" t="s">
        <v>564</v>
      </c>
      <c r="N95" s="28" t="s">
        <v>2037</v>
      </c>
      <c r="O95" s="28" t="s">
        <v>2038</v>
      </c>
      <c r="P95" s="28" t="s">
        <v>2039</v>
      </c>
      <c r="Q95" s="28" t="s">
        <v>1904</v>
      </c>
      <c r="R95" s="28" t="s">
        <v>1588</v>
      </c>
      <c r="S95" s="28" t="s">
        <v>2040</v>
      </c>
      <c r="T95" s="28" t="s">
        <v>2041</v>
      </c>
      <c r="U95" s="28" t="s">
        <v>1952</v>
      </c>
      <c r="V95" s="28" t="s">
        <v>2042</v>
      </c>
      <c r="W95" s="28" t="s">
        <v>1306</v>
      </c>
      <c r="X95" s="28" t="s">
        <v>1201</v>
      </c>
      <c r="Y95" s="28" t="s">
        <v>2043</v>
      </c>
      <c r="Z95" s="28" t="s">
        <v>1523</v>
      </c>
      <c r="AA95" s="28" t="s">
        <v>1847</v>
      </c>
      <c r="AB95" s="28" t="s">
        <v>2044</v>
      </c>
      <c r="AC95" s="28" t="s">
        <v>2045</v>
      </c>
      <c r="AD95" s="28" t="s">
        <v>1841</v>
      </c>
      <c r="AE95" s="28" t="s">
        <v>2046</v>
      </c>
    </row>
    <row r="96" spans="1:31" x14ac:dyDescent="0.25">
      <c r="A96" s="9" t="s">
        <v>528</v>
      </c>
      <c r="B96" s="9" t="s">
        <v>257</v>
      </c>
      <c r="C96" s="9" t="s">
        <v>562</v>
      </c>
      <c r="D96" s="9" t="s">
        <v>37</v>
      </c>
      <c r="E96" s="28" t="s">
        <v>28</v>
      </c>
      <c r="F96" s="28" t="s">
        <v>28</v>
      </c>
      <c r="G96" s="28" t="s">
        <v>28</v>
      </c>
      <c r="H96" s="28" t="s">
        <v>645</v>
      </c>
      <c r="I96" s="28" t="s">
        <v>930</v>
      </c>
      <c r="J96" s="28" t="s">
        <v>1438</v>
      </c>
      <c r="K96" s="28" t="s">
        <v>645</v>
      </c>
      <c r="L96" s="28" t="s">
        <v>786</v>
      </c>
      <c r="M96" s="28" t="s">
        <v>787</v>
      </c>
      <c r="N96" s="28" t="s">
        <v>1469</v>
      </c>
      <c r="O96" s="28" t="s">
        <v>2047</v>
      </c>
      <c r="P96" s="28" t="s">
        <v>1640</v>
      </c>
      <c r="Q96" s="28" t="s">
        <v>2048</v>
      </c>
      <c r="R96" s="28" t="s">
        <v>1558</v>
      </c>
      <c r="S96" s="28" t="s">
        <v>1780</v>
      </c>
      <c r="T96" s="28" t="s">
        <v>2049</v>
      </c>
      <c r="U96" s="28" t="s">
        <v>2050</v>
      </c>
      <c r="V96" s="28" t="s">
        <v>2051</v>
      </c>
      <c r="W96" s="28" t="s">
        <v>1502</v>
      </c>
      <c r="X96" s="28" t="s">
        <v>1348</v>
      </c>
      <c r="Y96" s="28" t="s">
        <v>1738</v>
      </c>
      <c r="Z96" s="28" t="s">
        <v>1769</v>
      </c>
      <c r="AA96" s="28" t="s">
        <v>2052</v>
      </c>
      <c r="AB96" s="28" t="s">
        <v>1633</v>
      </c>
      <c r="AC96" s="28" t="s">
        <v>2053</v>
      </c>
      <c r="AD96" s="28" t="s">
        <v>2054</v>
      </c>
      <c r="AE96" s="28" t="s">
        <v>1618</v>
      </c>
    </row>
    <row r="97" spans="1:31" x14ac:dyDescent="0.25">
      <c r="A97" s="9" t="s">
        <v>404</v>
      </c>
      <c r="B97" s="9" t="s">
        <v>133</v>
      </c>
      <c r="C97" s="9" t="s">
        <v>562</v>
      </c>
      <c r="D97" s="9" t="s">
        <v>25</v>
      </c>
      <c r="E97" s="28" t="s">
        <v>28</v>
      </c>
      <c r="F97" s="28" t="s">
        <v>27</v>
      </c>
      <c r="G97" s="28" t="s">
        <v>27</v>
      </c>
      <c r="H97" s="28" t="s">
        <v>2055</v>
      </c>
      <c r="I97" s="28" t="s">
        <v>2056</v>
      </c>
      <c r="J97" s="28" t="s">
        <v>1139</v>
      </c>
      <c r="K97" s="28" t="s">
        <v>1336</v>
      </c>
      <c r="L97" s="28" t="s">
        <v>2057</v>
      </c>
      <c r="M97" s="28" t="s">
        <v>2058</v>
      </c>
      <c r="N97" s="28" t="s">
        <v>1848</v>
      </c>
      <c r="O97" s="28" t="s">
        <v>2059</v>
      </c>
      <c r="P97" s="28" t="s">
        <v>2048</v>
      </c>
      <c r="Q97" s="28" t="s">
        <v>2060</v>
      </c>
      <c r="R97" s="28" t="s">
        <v>1936</v>
      </c>
      <c r="S97" s="28" t="s">
        <v>2061</v>
      </c>
      <c r="T97" s="28" t="s">
        <v>2062</v>
      </c>
      <c r="U97" s="28" t="s">
        <v>2063</v>
      </c>
      <c r="V97" s="28" t="s">
        <v>2064</v>
      </c>
      <c r="W97" s="28" t="s">
        <v>2065</v>
      </c>
      <c r="X97" s="28" t="s">
        <v>2066</v>
      </c>
      <c r="Y97" s="28" t="s">
        <v>2067</v>
      </c>
      <c r="Z97" s="28" t="s">
        <v>1721</v>
      </c>
      <c r="AA97" s="28" t="s">
        <v>1897</v>
      </c>
      <c r="AB97" s="28" t="s">
        <v>2068</v>
      </c>
      <c r="AC97" s="28" t="s">
        <v>2069</v>
      </c>
      <c r="AD97" s="28" t="s">
        <v>1623</v>
      </c>
      <c r="AE97" s="28" t="s">
        <v>2070</v>
      </c>
    </row>
    <row r="98" spans="1:31" x14ac:dyDescent="0.25">
      <c r="A98" s="9" t="s">
        <v>372</v>
      </c>
      <c r="B98" s="9" t="s">
        <v>101</v>
      </c>
      <c r="C98" s="9" t="s">
        <v>562</v>
      </c>
      <c r="D98" s="9" t="s">
        <v>25</v>
      </c>
      <c r="E98" s="28" t="s">
        <v>28</v>
      </c>
      <c r="F98" s="28" t="s">
        <v>27</v>
      </c>
      <c r="G98" s="28" t="s">
        <v>27</v>
      </c>
      <c r="H98" s="28" t="s">
        <v>2071</v>
      </c>
      <c r="I98" s="28" t="s">
        <v>2072</v>
      </c>
      <c r="J98" s="28" t="s">
        <v>2073</v>
      </c>
      <c r="K98" s="28" t="s">
        <v>2074</v>
      </c>
      <c r="L98" s="28" t="s">
        <v>2075</v>
      </c>
      <c r="M98" s="28" t="s">
        <v>2076</v>
      </c>
      <c r="N98" s="28" t="s">
        <v>1826</v>
      </c>
      <c r="O98" s="28" t="s">
        <v>1670</v>
      </c>
      <c r="P98" s="28" t="s">
        <v>2077</v>
      </c>
      <c r="Q98" s="28" t="s">
        <v>2078</v>
      </c>
      <c r="R98" s="28" t="s">
        <v>2077</v>
      </c>
      <c r="S98" s="28" t="s">
        <v>2079</v>
      </c>
      <c r="T98" s="28" t="s">
        <v>1935</v>
      </c>
      <c r="U98" s="28" t="s">
        <v>2080</v>
      </c>
      <c r="V98" s="28" t="s">
        <v>2081</v>
      </c>
      <c r="W98" s="28" t="s">
        <v>2082</v>
      </c>
      <c r="X98" s="28" t="s">
        <v>1999</v>
      </c>
      <c r="Y98" s="28" t="s">
        <v>2083</v>
      </c>
      <c r="Z98" s="28" t="s">
        <v>1587</v>
      </c>
      <c r="AA98" s="28" t="s">
        <v>2084</v>
      </c>
      <c r="AB98" s="28" t="s">
        <v>2085</v>
      </c>
      <c r="AC98" s="28" t="s">
        <v>2086</v>
      </c>
      <c r="AD98" s="28" t="s">
        <v>2087</v>
      </c>
      <c r="AE98" s="28" t="s">
        <v>2088</v>
      </c>
    </row>
    <row r="99" spans="1:31" x14ac:dyDescent="0.25">
      <c r="A99" s="9" t="s">
        <v>415</v>
      </c>
      <c r="B99" s="9" t="s">
        <v>144</v>
      </c>
      <c r="C99" s="9" t="s">
        <v>562</v>
      </c>
      <c r="D99" s="9" t="s">
        <v>25</v>
      </c>
      <c r="E99" s="28" t="s">
        <v>27</v>
      </c>
      <c r="F99" s="28" t="s">
        <v>27</v>
      </c>
      <c r="G99" s="28" t="s">
        <v>27</v>
      </c>
      <c r="H99" s="28" t="s">
        <v>2089</v>
      </c>
      <c r="I99" s="28" t="s">
        <v>838</v>
      </c>
      <c r="J99" s="28" t="s">
        <v>2090</v>
      </c>
      <c r="K99" s="28" t="s">
        <v>2091</v>
      </c>
      <c r="L99" s="28" t="s">
        <v>2092</v>
      </c>
      <c r="M99" s="28" t="s">
        <v>2093</v>
      </c>
      <c r="N99" s="28" t="s">
        <v>2094</v>
      </c>
      <c r="O99" s="28" t="s">
        <v>2095</v>
      </c>
      <c r="P99" s="28" t="s">
        <v>1981</v>
      </c>
      <c r="Q99" s="28" t="s">
        <v>2096</v>
      </c>
      <c r="R99" s="28" t="s">
        <v>2097</v>
      </c>
      <c r="S99" s="28" t="s">
        <v>2098</v>
      </c>
      <c r="T99" s="28" t="s">
        <v>2099</v>
      </c>
      <c r="U99" s="28" t="s">
        <v>2100</v>
      </c>
      <c r="V99" s="28" t="s">
        <v>2101</v>
      </c>
      <c r="W99" s="28" t="s">
        <v>2102</v>
      </c>
      <c r="X99" s="28" t="s">
        <v>1808</v>
      </c>
      <c r="Y99" s="28" t="s">
        <v>2103</v>
      </c>
      <c r="Z99" s="28" t="s">
        <v>2104</v>
      </c>
      <c r="AA99" s="28" t="s">
        <v>2105</v>
      </c>
      <c r="AB99" s="28" t="s">
        <v>2106</v>
      </c>
      <c r="AC99" s="28" t="s">
        <v>1757</v>
      </c>
      <c r="AD99" s="28" t="s">
        <v>1634</v>
      </c>
      <c r="AE99" s="28" t="s">
        <v>2107</v>
      </c>
    </row>
    <row r="100" spans="1:31" x14ac:dyDescent="0.25">
      <c r="A100" s="9" t="s">
        <v>322</v>
      </c>
      <c r="B100" s="9" t="s">
        <v>49</v>
      </c>
      <c r="C100" s="9" t="s">
        <v>562</v>
      </c>
      <c r="D100" s="9" t="s">
        <v>37</v>
      </c>
      <c r="E100" s="28" t="s">
        <v>27</v>
      </c>
      <c r="F100" s="28" t="s">
        <v>28</v>
      </c>
      <c r="G100" s="28" t="s">
        <v>27</v>
      </c>
      <c r="H100" s="28" t="s">
        <v>1794</v>
      </c>
      <c r="I100" s="28" t="s">
        <v>2108</v>
      </c>
      <c r="J100" s="28" t="s">
        <v>2109</v>
      </c>
      <c r="K100" s="28" t="s">
        <v>892</v>
      </c>
      <c r="L100" s="28" t="s">
        <v>2110</v>
      </c>
      <c r="M100" s="28" t="s">
        <v>2109</v>
      </c>
      <c r="N100" s="28" t="s">
        <v>1588</v>
      </c>
      <c r="O100" s="28" t="s">
        <v>1771</v>
      </c>
      <c r="P100" s="28" t="s">
        <v>1947</v>
      </c>
      <c r="Q100" s="28" t="s">
        <v>1679</v>
      </c>
      <c r="R100" s="28" t="s">
        <v>2078</v>
      </c>
      <c r="S100" s="28" t="s">
        <v>2111</v>
      </c>
      <c r="T100" s="28" t="s">
        <v>2112</v>
      </c>
      <c r="U100" s="28" t="s">
        <v>1992</v>
      </c>
      <c r="V100" s="28" t="s">
        <v>2113</v>
      </c>
      <c r="W100" s="28" t="s">
        <v>1613</v>
      </c>
      <c r="X100" s="28" t="s">
        <v>2114</v>
      </c>
      <c r="Y100" s="28" t="s">
        <v>1545</v>
      </c>
      <c r="Z100" s="28" t="s">
        <v>1757</v>
      </c>
      <c r="AA100" s="28" t="s">
        <v>2115</v>
      </c>
      <c r="AB100" s="28" t="s">
        <v>2116</v>
      </c>
      <c r="AC100" s="28" t="s">
        <v>2117</v>
      </c>
      <c r="AD100" s="28" t="s">
        <v>2118</v>
      </c>
      <c r="AE100" s="28" t="s">
        <v>2119</v>
      </c>
    </row>
    <row r="101" spans="1:31" x14ac:dyDescent="0.25">
      <c r="A101" s="9" t="s">
        <v>416</v>
      </c>
      <c r="B101" s="9" t="s">
        <v>145</v>
      </c>
      <c r="C101" s="9" t="s">
        <v>562</v>
      </c>
      <c r="D101" s="9" t="s">
        <v>25</v>
      </c>
      <c r="E101" s="28" t="s">
        <v>27</v>
      </c>
      <c r="F101" s="28" t="s">
        <v>27</v>
      </c>
      <c r="G101" s="28" t="s">
        <v>27</v>
      </c>
      <c r="H101" s="28" t="s">
        <v>2120</v>
      </c>
      <c r="I101" s="28" t="s">
        <v>2121</v>
      </c>
      <c r="J101" s="28" t="s">
        <v>2122</v>
      </c>
      <c r="K101" s="28" t="s">
        <v>2123</v>
      </c>
      <c r="L101" s="28" t="s">
        <v>895</v>
      </c>
      <c r="M101" s="28" t="s">
        <v>2124</v>
      </c>
      <c r="N101" s="28" t="s">
        <v>2125</v>
      </c>
      <c r="O101" s="28" t="s">
        <v>1844</v>
      </c>
      <c r="P101" s="28" t="s">
        <v>2126</v>
      </c>
      <c r="Q101" s="28" t="s">
        <v>1588</v>
      </c>
      <c r="R101" s="28" t="s">
        <v>1936</v>
      </c>
      <c r="S101" s="28" t="s">
        <v>2127</v>
      </c>
      <c r="T101" s="28" t="s">
        <v>2128</v>
      </c>
      <c r="U101" s="28" t="s">
        <v>2129</v>
      </c>
      <c r="V101" s="28" t="s">
        <v>2130</v>
      </c>
      <c r="W101" s="28" t="s">
        <v>2131</v>
      </c>
      <c r="X101" s="28" t="s">
        <v>2132</v>
      </c>
      <c r="Y101" s="28" t="s">
        <v>1698</v>
      </c>
      <c r="Z101" s="28" t="s">
        <v>2105</v>
      </c>
      <c r="AA101" s="28" t="s">
        <v>2133</v>
      </c>
      <c r="AB101" s="28" t="s">
        <v>2134</v>
      </c>
      <c r="AC101" s="28" t="s">
        <v>1880</v>
      </c>
      <c r="AD101" s="28" t="s">
        <v>1779</v>
      </c>
      <c r="AE101" s="28" t="s">
        <v>2135</v>
      </c>
    </row>
    <row r="102" spans="1:31" x14ac:dyDescent="0.25">
      <c r="A102" s="9" t="s">
        <v>407</v>
      </c>
      <c r="B102" s="9" t="s">
        <v>136</v>
      </c>
      <c r="C102" s="9" t="s">
        <v>562</v>
      </c>
      <c r="D102" s="9" t="s">
        <v>25</v>
      </c>
      <c r="E102" s="28" t="s">
        <v>27</v>
      </c>
      <c r="F102" s="28" t="s">
        <v>27</v>
      </c>
      <c r="G102" s="28" t="s">
        <v>27</v>
      </c>
      <c r="H102" s="28" t="s">
        <v>2136</v>
      </c>
      <c r="I102" s="28" t="s">
        <v>1867</v>
      </c>
      <c r="J102" s="28" t="s">
        <v>2137</v>
      </c>
      <c r="K102" s="28" t="s">
        <v>2138</v>
      </c>
      <c r="L102" s="28" t="s">
        <v>1139</v>
      </c>
      <c r="M102" s="28" t="s">
        <v>1335</v>
      </c>
      <c r="N102" s="28" t="s">
        <v>2139</v>
      </c>
      <c r="O102" s="28" t="s">
        <v>2140</v>
      </c>
      <c r="P102" s="28" t="s">
        <v>2141</v>
      </c>
      <c r="Q102" s="28" t="s">
        <v>2068</v>
      </c>
      <c r="R102" s="28" t="s">
        <v>2142</v>
      </c>
      <c r="S102" s="28" t="s">
        <v>2080</v>
      </c>
      <c r="T102" s="28" t="s">
        <v>2143</v>
      </c>
      <c r="U102" s="28" t="s">
        <v>2144</v>
      </c>
      <c r="V102" s="28" t="s">
        <v>2145</v>
      </c>
      <c r="W102" s="28" t="s">
        <v>2146</v>
      </c>
      <c r="X102" s="28" t="s">
        <v>1886</v>
      </c>
      <c r="Y102" s="28" t="s">
        <v>1798</v>
      </c>
      <c r="Z102" s="28" t="s">
        <v>2053</v>
      </c>
      <c r="AA102" s="28" t="s">
        <v>2111</v>
      </c>
      <c r="AB102" s="28" t="s">
        <v>2147</v>
      </c>
      <c r="AC102" s="28" t="s">
        <v>2148</v>
      </c>
      <c r="AD102" s="28" t="s">
        <v>2149</v>
      </c>
      <c r="AE102" s="28" t="s">
        <v>1987</v>
      </c>
    </row>
    <row r="103" spans="1:31" x14ac:dyDescent="0.25">
      <c r="A103" s="9" t="s">
        <v>408</v>
      </c>
      <c r="B103" s="9" t="s">
        <v>137</v>
      </c>
      <c r="C103" s="9" t="s">
        <v>562</v>
      </c>
      <c r="D103" s="9" t="s">
        <v>25</v>
      </c>
      <c r="E103" s="28" t="s">
        <v>27</v>
      </c>
      <c r="F103" s="28" t="s">
        <v>27</v>
      </c>
      <c r="G103" s="28" t="s">
        <v>27</v>
      </c>
      <c r="H103" s="28" t="s">
        <v>1139</v>
      </c>
      <c r="I103" s="28" t="s">
        <v>2150</v>
      </c>
      <c r="J103" s="28" t="s">
        <v>2151</v>
      </c>
      <c r="K103" s="28" t="s">
        <v>2152</v>
      </c>
      <c r="L103" s="28" t="s">
        <v>1141</v>
      </c>
      <c r="M103" s="28" t="s">
        <v>2153</v>
      </c>
      <c r="N103" s="28" t="s">
        <v>2154</v>
      </c>
      <c r="O103" s="28" t="s">
        <v>2155</v>
      </c>
      <c r="P103" s="28" t="s">
        <v>1933</v>
      </c>
      <c r="Q103" s="28" t="s">
        <v>1969</v>
      </c>
      <c r="R103" s="28" t="s">
        <v>2156</v>
      </c>
      <c r="S103" s="28" t="s">
        <v>2157</v>
      </c>
      <c r="T103" s="28" t="s">
        <v>2158</v>
      </c>
      <c r="U103" s="28" t="s">
        <v>2159</v>
      </c>
      <c r="V103" s="28" t="s">
        <v>2160</v>
      </c>
      <c r="W103" s="28" t="s">
        <v>2009</v>
      </c>
      <c r="X103" s="28" t="s">
        <v>2161</v>
      </c>
      <c r="Y103" s="28" t="s">
        <v>1740</v>
      </c>
      <c r="Z103" s="28" t="s">
        <v>2162</v>
      </c>
      <c r="AA103" s="28" t="s">
        <v>1924</v>
      </c>
      <c r="AB103" s="28" t="s">
        <v>2163</v>
      </c>
      <c r="AC103" s="28" t="s">
        <v>2164</v>
      </c>
      <c r="AD103" s="28" t="s">
        <v>2165</v>
      </c>
      <c r="AE103" s="28" t="s">
        <v>2166</v>
      </c>
    </row>
    <row r="104" spans="1:31" x14ac:dyDescent="0.25">
      <c r="A104" s="9" t="s">
        <v>323</v>
      </c>
      <c r="B104" s="9" t="s">
        <v>50</v>
      </c>
      <c r="C104" s="9" t="s">
        <v>562</v>
      </c>
      <c r="D104" s="9" t="s">
        <v>37</v>
      </c>
      <c r="E104" s="28" t="s">
        <v>27</v>
      </c>
      <c r="F104" s="28" t="s">
        <v>27</v>
      </c>
      <c r="G104" s="28" t="s">
        <v>27</v>
      </c>
      <c r="H104" s="28" t="s">
        <v>605</v>
      </c>
      <c r="I104" s="28" t="s">
        <v>604</v>
      </c>
      <c r="J104" s="28" t="s">
        <v>729</v>
      </c>
      <c r="K104" s="28" t="s">
        <v>710</v>
      </c>
      <c r="L104" s="28" t="s">
        <v>2167</v>
      </c>
      <c r="M104" s="28" t="s">
        <v>2168</v>
      </c>
      <c r="N104" s="28" t="s">
        <v>1925</v>
      </c>
      <c r="O104" s="28" t="s">
        <v>2063</v>
      </c>
      <c r="P104" s="28" t="s">
        <v>2169</v>
      </c>
      <c r="Q104" s="28" t="s">
        <v>2170</v>
      </c>
      <c r="R104" s="28" t="s">
        <v>2171</v>
      </c>
      <c r="S104" s="28" t="s">
        <v>1952</v>
      </c>
      <c r="T104" s="28" t="s">
        <v>2051</v>
      </c>
      <c r="U104" s="28" t="s">
        <v>2172</v>
      </c>
      <c r="V104" s="28" t="s">
        <v>2173</v>
      </c>
      <c r="W104" s="28" t="s">
        <v>1426</v>
      </c>
      <c r="X104" s="28" t="s">
        <v>1658</v>
      </c>
      <c r="Y104" s="28" t="s">
        <v>1201</v>
      </c>
      <c r="Z104" s="28" t="s">
        <v>1283</v>
      </c>
      <c r="AA104" s="28" t="s">
        <v>1264</v>
      </c>
      <c r="AB104" s="28" t="s">
        <v>2066</v>
      </c>
      <c r="AC104" s="28" t="s">
        <v>2174</v>
      </c>
      <c r="AD104" s="28" t="s">
        <v>2059</v>
      </c>
      <c r="AE104" s="28" t="s">
        <v>2175</v>
      </c>
    </row>
    <row r="105" spans="1:31" x14ac:dyDescent="0.25">
      <c r="A105" s="9" t="s">
        <v>405</v>
      </c>
      <c r="B105" s="9" t="s">
        <v>134</v>
      </c>
      <c r="C105" s="9" t="s">
        <v>562</v>
      </c>
      <c r="D105" s="9" t="s">
        <v>25</v>
      </c>
      <c r="E105" s="28" t="s">
        <v>27</v>
      </c>
      <c r="F105" s="28" t="s">
        <v>27</v>
      </c>
      <c r="G105" s="28" t="s">
        <v>27</v>
      </c>
      <c r="H105" s="28" t="s">
        <v>2176</v>
      </c>
      <c r="I105" s="28" t="s">
        <v>2176</v>
      </c>
      <c r="J105" s="28" t="s">
        <v>2177</v>
      </c>
      <c r="K105" s="28" t="s">
        <v>2178</v>
      </c>
      <c r="L105" s="28" t="s">
        <v>2179</v>
      </c>
      <c r="M105" s="28" t="s">
        <v>2180</v>
      </c>
      <c r="N105" s="28" t="s">
        <v>1947</v>
      </c>
      <c r="O105" s="28" t="s">
        <v>2035</v>
      </c>
      <c r="P105" s="28" t="s">
        <v>1619</v>
      </c>
      <c r="Q105" s="28" t="s">
        <v>2181</v>
      </c>
      <c r="R105" s="28" t="s">
        <v>2182</v>
      </c>
      <c r="S105" s="28" t="s">
        <v>2183</v>
      </c>
      <c r="T105" s="28" t="s">
        <v>2184</v>
      </c>
      <c r="U105" s="28" t="s">
        <v>2185</v>
      </c>
      <c r="V105" s="28" t="s">
        <v>2186</v>
      </c>
      <c r="W105" s="28" t="s">
        <v>1888</v>
      </c>
      <c r="X105" s="28" t="s">
        <v>1684</v>
      </c>
      <c r="Y105" s="28" t="s">
        <v>1667</v>
      </c>
      <c r="Z105" s="28" t="s">
        <v>2187</v>
      </c>
      <c r="AA105" s="28" t="s">
        <v>1558</v>
      </c>
      <c r="AB105" s="28" t="s">
        <v>1912</v>
      </c>
      <c r="AC105" s="28" t="s">
        <v>2188</v>
      </c>
      <c r="AD105" s="28" t="s">
        <v>2189</v>
      </c>
      <c r="AE105" s="28" t="s">
        <v>2029</v>
      </c>
    </row>
    <row r="106" spans="1:31" x14ac:dyDescent="0.25">
      <c r="A106" s="9" t="s">
        <v>532</v>
      </c>
      <c r="B106" s="9" t="s">
        <v>261</v>
      </c>
      <c r="C106" s="9" t="s">
        <v>562</v>
      </c>
      <c r="D106" s="9" t="s">
        <v>37</v>
      </c>
      <c r="E106" s="28" t="s">
        <v>27</v>
      </c>
      <c r="F106" s="28" t="s">
        <v>27</v>
      </c>
      <c r="G106" s="28" t="s">
        <v>27</v>
      </c>
      <c r="H106" s="28" t="s">
        <v>1080</v>
      </c>
      <c r="I106" s="28" t="s">
        <v>2190</v>
      </c>
      <c r="J106" s="28" t="s">
        <v>860</v>
      </c>
      <c r="K106" s="28" t="s">
        <v>1080</v>
      </c>
      <c r="L106" s="28" t="s">
        <v>2190</v>
      </c>
      <c r="M106" s="28" t="s">
        <v>860</v>
      </c>
      <c r="N106" s="28" t="s">
        <v>2191</v>
      </c>
      <c r="O106" s="28" t="s">
        <v>1675</v>
      </c>
      <c r="P106" s="28" t="s">
        <v>2192</v>
      </c>
      <c r="Q106" s="28" t="s">
        <v>2193</v>
      </c>
      <c r="R106" s="28" t="s">
        <v>2105</v>
      </c>
      <c r="S106" s="28" t="s">
        <v>2194</v>
      </c>
      <c r="T106" s="28" t="s">
        <v>2195</v>
      </c>
      <c r="U106" s="28" t="s">
        <v>2196</v>
      </c>
      <c r="V106" s="28" t="s">
        <v>2197</v>
      </c>
      <c r="W106" s="28" t="s">
        <v>1567</v>
      </c>
      <c r="X106" s="28" t="s">
        <v>2198</v>
      </c>
      <c r="Y106" s="28" t="s">
        <v>2069</v>
      </c>
      <c r="Z106" s="28" t="s">
        <v>2199</v>
      </c>
      <c r="AA106" s="28" t="s">
        <v>2012</v>
      </c>
      <c r="AB106" s="28" t="s">
        <v>2200</v>
      </c>
      <c r="AC106" s="28" t="s">
        <v>2162</v>
      </c>
      <c r="AD106" s="28" t="s">
        <v>2201</v>
      </c>
      <c r="AE106" s="28" t="s">
        <v>2202</v>
      </c>
    </row>
    <row r="107" spans="1:31" x14ac:dyDescent="0.25">
      <c r="A107" s="9" t="s">
        <v>422</v>
      </c>
      <c r="B107" s="9" t="s">
        <v>151</v>
      </c>
      <c r="C107" s="9" t="s">
        <v>562</v>
      </c>
      <c r="D107" s="9" t="s">
        <v>25</v>
      </c>
      <c r="E107" s="28" t="s">
        <v>27</v>
      </c>
      <c r="F107" s="28" t="s">
        <v>27</v>
      </c>
      <c r="G107" s="28" t="s">
        <v>34</v>
      </c>
      <c r="H107" s="28" t="s">
        <v>2203</v>
      </c>
      <c r="I107" s="28" t="s">
        <v>2204</v>
      </c>
      <c r="J107" s="28" t="s">
        <v>666</v>
      </c>
      <c r="K107" s="28" t="s">
        <v>2205</v>
      </c>
      <c r="L107" s="28" t="s">
        <v>2206</v>
      </c>
      <c r="M107" s="28" t="s">
        <v>2207</v>
      </c>
      <c r="N107" s="28" t="s">
        <v>2208</v>
      </c>
      <c r="O107" s="28" t="s">
        <v>2209</v>
      </c>
      <c r="P107" s="28" t="s">
        <v>2014</v>
      </c>
      <c r="Q107" s="28" t="s">
        <v>2210</v>
      </c>
      <c r="R107" s="28" t="s">
        <v>2211</v>
      </c>
      <c r="S107" s="28" t="s">
        <v>2212</v>
      </c>
      <c r="T107" s="28" t="s">
        <v>2213</v>
      </c>
      <c r="U107" s="28" t="s">
        <v>2214</v>
      </c>
      <c r="V107" s="28" t="s">
        <v>2215</v>
      </c>
      <c r="W107" s="28" t="s">
        <v>2216</v>
      </c>
      <c r="X107" s="28" t="s">
        <v>1710</v>
      </c>
      <c r="Y107" s="28" t="s">
        <v>2175</v>
      </c>
      <c r="Z107" s="28" t="s">
        <v>2036</v>
      </c>
      <c r="AA107" s="28" t="s">
        <v>2217</v>
      </c>
      <c r="AB107" s="28" t="s">
        <v>2218</v>
      </c>
      <c r="AC107" s="28" t="s">
        <v>2002</v>
      </c>
      <c r="AD107" s="28" t="s">
        <v>1982</v>
      </c>
      <c r="AE107" s="28" t="s">
        <v>1884</v>
      </c>
    </row>
    <row r="108" spans="1:31" x14ac:dyDescent="0.25">
      <c r="A108" s="9" t="s">
        <v>533</v>
      </c>
      <c r="B108" s="9" t="s">
        <v>262</v>
      </c>
      <c r="C108" s="9" t="s">
        <v>562</v>
      </c>
      <c r="D108" s="9" t="s">
        <v>37</v>
      </c>
      <c r="E108" s="28" t="s">
        <v>27</v>
      </c>
      <c r="F108" s="28" t="s">
        <v>27</v>
      </c>
      <c r="G108" s="28" t="s">
        <v>27</v>
      </c>
      <c r="H108" s="28" t="s">
        <v>2219</v>
      </c>
      <c r="I108" s="28" t="s">
        <v>2220</v>
      </c>
      <c r="J108" s="28" t="s">
        <v>2221</v>
      </c>
      <c r="K108" s="28" t="s">
        <v>2222</v>
      </c>
      <c r="L108" s="28" t="s">
        <v>2220</v>
      </c>
      <c r="M108" s="28" t="s">
        <v>2221</v>
      </c>
      <c r="N108" s="28" t="s">
        <v>2223</v>
      </c>
      <c r="O108" s="28" t="s">
        <v>1994</v>
      </c>
      <c r="P108" s="28" t="s">
        <v>1956</v>
      </c>
      <c r="Q108" s="28" t="s">
        <v>1961</v>
      </c>
      <c r="R108" s="28" t="s">
        <v>2224</v>
      </c>
      <c r="S108" s="28" t="s">
        <v>2225</v>
      </c>
      <c r="T108" s="28" t="s">
        <v>2098</v>
      </c>
      <c r="U108" s="28" t="s">
        <v>2226</v>
      </c>
      <c r="V108" s="28" t="s">
        <v>2227</v>
      </c>
      <c r="W108" s="28" t="s">
        <v>2228</v>
      </c>
      <c r="X108" s="28" t="s">
        <v>1770</v>
      </c>
      <c r="Y108" s="28" t="s">
        <v>2054</v>
      </c>
      <c r="Z108" s="28" t="s">
        <v>2181</v>
      </c>
      <c r="AA108" s="28" t="s">
        <v>2183</v>
      </c>
      <c r="AB108" s="28" t="s">
        <v>2229</v>
      </c>
      <c r="AC108" s="28" t="s">
        <v>2002</v>
      </c>
      <c r="AD108" s="28" t="s">
        <v>2230</v>
      </c>
      <c r="AE108" s="28" t="s">
        <v>2231</v>
      </c>
    </row>
    <row r="109" spans="1:31" x14ac:dyDescent="0.25">
      <c r="A109" s="9" t="s">
        <v>410</v>
      </c>
      <c r="B109" s="9" t="s">
        <v>139</v>
      </c>
      <c r="C109" s="9" t="s">
        <v>562</v>
      </c>
      <c r="D109" s="9" t="s">
        <v>25</v>
      </c>
      <c r="E109" s="28" t="s">
        <v>27</v>
      </c>
      <c r="F109" s="28" t="s">
        <v>27</v>
      </c>
      <c r="G109" s="28" t="s">
        <v>27</v>
      </c>
      <c r="H109" s="28" t="s">
        <v>2232</v>
      </c>
      <c r="I109" s="28" t="s">
        <v>1259</v>
      </c>
      <c r="J109" s="28" t="s">
        <v>2233</v>
      </c>
      <c r="K109" s="28" t="s">
        <v>2234</v>
      </c>
      <c r="L109" s="28" t="s">
        <v>2235</v>
      </c>
      <c r="M109" s="28" t="s">
        <v>2236</v>
      </c>
      <c r="N109" s="28" t="s">
        <v>1854</v>
      </c>
      <c r="O109" s="28" t="s">
        <v>2237</v>
      </c>
      <c r="P109" s="28" t="s">
        <v>2238</v>
      </c>
      <c r="Q109" s="28" t="s">
        <v>2239</v>
      </c>
      <c r="R109" s="28" t="s">
        <v>2240</v>
      </c>
      <c r="S109" s="28" t="s">
        <v>2224</v>
      </c>
      <c r="T109" s="28" t="s">
        <v>2241</v>
      </c>
      <c r="U109" s="28" t="s">
        <v>2242</v>
      </c>
      <c r="V109" s="28" t="s">
        <v>2227</v>
      </c>
      <c r="W109" s="28" t="s">
        <v>2243</v>
      </c>
      <c r="X109" s="28" t="s">
        <v>2244</v>
      </c>
      <c r="Y109" s="28" t="s">
        <v>1606</v>
      </c>
      <c r="Z109" s="28" t="s">
        <v>2245</v>
      </c>
      <c r="AA109" s="28" t="s">
        <v>2246</v>
      </c>
      <c r="AB109" s="28" t="s">
        <v>2195</v>
      </c>
      <c r="AC109" s="28" t="s">
        <v>1889</v>
      </c>
      <c r="AD109" s="28" t="s">
        <v>2247</v>
      </c>
      <c r="AE109" s="28" t="s">
        <v>1995</v>
      </c>
    </row>
    <row r="110" spans="1:31" x14ac:dyDescent="0.25">
      <c r="A110" s="9" t="s">
        <v>375</v>
      </c>
      <c r="B110" s="9" t="s">
        <v>104</v>
      </c>
      <c r="C110" s="9" t="s">
        <v>562</v>
      </c>
      <c r="D110" s="9" t="s">
        <v>37</v>
      </c>
      <c r="E110" s="28" t="s">
        <v>27</v>
      </c>
      <c r="F110" s="28" t="s">
        <v>27</v>
      </c>
      <c r="G110" s="28" t="s">
        <v>27</v>
      </c>
      <c r="H110" s="28" t="s">
        <v>1484</v>
      </c>
      <c r="I110" s="28" t="s">
        <v>2248</v>
      </c>
      <c r="J110" s="28" t="s">
        <v>2249</v>
      </c>
      <c r="K110" s="28" t="s">
        <v>2250</v>
      </c>
      <c r="L110" s="28" t="s">
        <v>2251</v>
      </c>
      <c r="M110" s="28" t="s">
        <v>2252</v>
      </c>
      <c r="N110" s="28" t="s">
        <v>2253</v>
      </c>
      <c r="O110" s="28" t="s">
        <v>2254</v>
      </c>
      <c r="P110" s="28" t="s">
        <v>1977</v>
      </c>
      <c r="Q110" s="28" t="s">
        <v>1948</v>
      </c>
      <c r="R110" s="28" t="s">
        <v>2255</v>
      </c>
      <c r="S110" s="28" t="s">
        <v>2256</v>
      </c>
      <c r="T110" s="28" t="s">
        <v>2257</v>
      </c>
      <c r="U110" s="28" t="s">
        <v>2258</v>
      </c>
      <c r="V110" s="28" t="s">
        <v>2259</v>
      </c>
      <c r="W110" s="28" t="s">
        <v>1985</v>
      </c>
      <c r="X110" s="28" t="s">
        <v>2260</v>
      </c>
      <c r="Y110" s="28" t="s">
        <v>2239</v>
      </c>
      <c r="Z110" s="28" t="s">
        <v>1632</v>
      </c>
      <c r="AA110" s="28" t="s">
        <v>2261</v>
      </c>
      <c r="AB110" s="28" t="s">
        <v>1927</v>
      </c>
      <c r="AC110" s="28" t="s">
        <v>2262</v>
      </c>
      <c r="AD110" s="28" t="s">
        <v>2194</v>
      </c>
      <c r="AE110" s="28" t="s">
        <v>2158</v>
      </c>
    </row>
    <row r="111" spans="1:31" x14ac:dyDescent="0.25">
      <c r="A111" s="9" t="s">
        <v>545</v>
      </c>
      <c r="B111" s="9" t="s">
        <v>2263</v>
      </c>
      <c r="C111" s="9" t="s">
        <v>562</v>
      </c>
      <c r="D111" s="9" t="s">
        <v>37</v>
      </c>
      <c r="E111" s="28" t="s">
        <v>27</v>
      </c>
      <c r="F111" s="28" t="e">
        <v>#N/A</v>
      </c>
      <c r="G111" s="28" t="e">
        <v>#N/A</v>
      </c>
      <c r="H111" s="28" t="s">
        <v>1209</v>
      </c>
      <c r="I111" s="28" t="e">
        <v>#N/A</v>
      </c>
      <c r="J111" s="28" t="e">
        <v>#N/A</v>
      </c>
      <c r="K111" s="28" t="s">
        <v>1209</v>
      </c>
      <c r="L111" s="28" t="e">
        <v>#N/A</v>
      </c>
      <c r="M111" s="28" t="e">
        <v>#N/A</v>
      </c>
      <c r="N111" s="28" t="s">
        <v>2264</v>
      </c>
      <c r="O111" s="28" t="e">
        <v>#N/A</v>
      </c>
      <c r="P111" s="28" t="e">
        <v>#N/A</v>
      </c>
      <c r="Q111" s="28" t="s">
        <v>2265</v>
      </c>
      <c r="R111" s="28" t="e">
        <v>#N/A</v>
      </c>
      <c r="S111" s="28" t="e">
        <v>#N/A</v>
      </c>
      <c r="T111" s="28" t="s">
        <v>2266</v>
      </c>
      <c r="U111" s="28" t="e">
        <v>#N/A</v>
      </c>
      <c r="V111" s="28" t="e">
        <v>#N/A</v>
      </c>
      <c r="W111" s="28" t="s">
        <v>2267</v>
      </c>
      <c r="X111" s="28" t="e">
        <v>#N/A</v>
      </c>
      <c r="Y111" s="28" t="e">
        <v>#N/A</v>
      </c>
      <c r="Z111" s="28" t="s">
        <v>1322</v>
      </c>
      <c r="AA111" s="28" t="e">
        <v>#N/A</v>
      </c>
      <c r="AB111" s="28" t="e">
        <v>#N/A</v>
      </c>
      <c r="AC111" s="28" t="s">
        <v>1969</v>
      </c>
      <c r="AD111" s="28" t="e">
        <v>#N/A</v>
      </c>
      <c r="AE111" s="28" t="e">
        <v>#N/A</v>
      </c>
    </row>
    <row r="112" spans="1:31" x14ac:dyDescent="0.25">
      <c r="A112" s="9" t="s">
        <v>406</v>
      </c>
      <c r="B112" s="9" t="s">
        <v>135</v>
      </c>
      <c r="C112" s="9" t="s">
        <v>562</v>
      </c>
      <c r="D112" s="9" t="s">
        <v>25</v>
      </c>
      <c r="E112" s="28" t="s">
        <v>27</v>
      </c>
      <c r="F112" s="28" t="s">
        <v>27</v>
      </c>
      <c r="G112" s="28" t="s">
        <v>27</v>
      </c>
      <c r="H112" s="28" t="s">
        <v>2268</v>
      </c>
      <c r="I112" s="28" t="s">
        <v>2269</v>
      </c>
      <c r="J112" s="28" t="s">
        <v>2270</v>
      </c>
      <c r="K112" s="28" t="s">
        <v>2270</v>
      </c>
      <c r="L112" s="28" t="s">
        <v>2271</v>
      </c>
      <c r="M112" s="28" t="s">
        <v>1608</v>
      </c>
      <c r="N112" s="28" t="s">
        <v>2272</v>
      </c>
      <c r="O112" s="28" t="s">
        <v>2273</v>
      </c>
      <c r="P112" s="28" t="s">
        <v>1979</v>
      </c>
      <c r="Q112" s="28" t="s">
        <v>2166</v>
      </c>
      <c r="R112" s="28" t="s">
        <v>2274</v>
      </c>
      <c r="S112" s="28" t="s">
        <v>2275</v>
      </c>
      <c r="T112" s="28" t="s">
        <v>2276</v>
      </c>
      <c r="U112" s="28" t="s">
        <v>2277</v>
      </c>
      <c r="V112" s="28" t="s">
        <v>2278</v>
      </c>
      <c r="W112" s="28" t="s">
        <v>2279</v>
      </c>
      <c r="X112" s="28" t="s">
        <v>1552</v>
      </c>
      <c r="Y112" s="28" t="s">
        <v>2280</v>
      </c>
      <c r="Z112" s="28" t="s">
        <v>1473</v>
      </c>
      <c r="AA112" s="28" t="s">
        <v>1870</v>
      </c>
      <c r="AB112" s="28" t="s">
        <v>2183</v>
      </c>
      <c r="AC112" s="28" t="s">
        <v>1951</v>
      </c>
      <c r="AD112" s="28" t="s">
        <v>2002</v>
      </c>
      <c r="AE112" s="28" t="s">
        <v>2281</v>
      </c>
    </row>
    <row r="113" spans="1:31" x14ac:dyDescent="0.25">
      <c r="A113" s="9" t="s">
        <v>418</v>
      </c>
      <c r="B113" s="9" t="s">
        <v>147</v>
      </c>
      <c r="C113" s="9" t="s">
        <v>562</v>
      </c>
      <c r="D113" s="9" t="s">
        <v>25</v>
      </c>
      <c r="E113" s="28" t="s">
        <v>27</v>
      </c>
      <c r="F113" s="28" t="s">
        <v>27</v>
      </c>
      <c r="G113" s="28" t="s">
        <v>34</v>
      </c>
      <c r="H113" s="28" t="s">
        <v>2282</v>
      </c>
      <c r="I113" s="28" t="s">
        <v>2283</v>
      </c>
      <c r="J113" s="28" t="s">
        <v>2003</v>
      </c>
      <c r="K113" s="28" t="s">
        <v>1905</v>
      </c>
      <c r="L113" s="28" t="s">
        <v>2284</v>
      </c>
      <c r="M113" s="28" t="s">
        <v>2285</v>
      </c>
      <c r="N113" s="28" t="s">
        <v>2086</v>
      </c>
      <c r="O113" s="28" t="s">
        <v>2140</v>
      </c>
      <c r="P113" s="28" t="s">
        <v>1962</v>
      </c>
      <c r="Q113" s="28" t="s">
        <v>2029</v>
      </c>
      <c r="R113" s="28" t="s">
        <v>2286</v>
      </c>
      <c r="S113" s="28" t="s">
        <v>2287</v>
      </c>
      <c r="T113" s="28" t="s">
        <v>1938</v>
      </c>
      <c r="U113" s="28" t="s">
        <v>2288</v>
      </c>
      <c r="V113" s="28" t="s">
        <v>2289</v>
      </c>
      <c r="W113" s="28" t="s">
        <v>1834</v>
      </c>
      <c r="X113" s="28" t="s">
        <v>2045</v>
      </c>
      <c r="Y113" s="28" t="s">
        <v>2290</v>
      </c>
      <c r="Z113" s="28" t="s">
        <v>1758</v>
      </c>
      <c r="AA113" s="28" t="s">
        <v>2291</v>
      </c>
      <c r="AB113" s="28" t="s">
        <v>2292</v>
      </c>
      <c r="AC113" s="28" t="s">
        <v>2293</v>
      </c>
      <c r="AD113" s="28" t="s">
        <v>2294</v>
      </c>
      <c r="AE113" s="28" t="s">
        <v>2295</v>
      </c>
    </row>
    <row r="114" spans="1:31" x14ac:dyDescent="0.25">
      <c r="A114" s="9" t="s">
        <v>356</v>
      </c>
      <c r="B114" s="9" t="s">
        <v>85</v>
      </c>
      <c r="C114" s="9" t="s">
        <v>562</v>
      </c>
      <c r="D114" s="9" t="s">
        <v>37</v>
      </c>
      <c r="E114" s="28" t="s">
        <v>27</v>
      </c>
      <c r="F114" s="28" t="s">
        <v>27</v>
      </c>
      <c r="G114" s="28" t="s">
        <v>27</v>
      </c>
      <c r="H114" s="28" t="s">
        <v>775</v>
      </c>
      <c r="I114" s="28" t="s">
        <v>1018</v>
      </c>
      <c r="J114" s="28" t="s">
        <v>806</v>
      </c>
      <c r="K114" s="28" t="s">
        <v>1100</v>
      </c>
      <c r="L114" s="28" t="s">
        <v>2190</v>
      </c>
      <c r="M114" s="28" t="s">
        <v>2296</v>
      </c>
      <c r="N114" s="28" t="s">
        <v>2068</v>
      </c>
      <c r="O114" s="28" t="s">
        <v>2297</v>
      </c>
      <c r="P114" s="28" t="s">
        <v>2298</v>
      </c>
      <c r="Q114" s="28" t="s">
        <v>1964</v>
      </c>
      <c r="R114" s="28" t="s">
        <v>2299</v>
      </c>
      <c r="S114" s="28" t="s">
        <v>2300</v>
      </c>
      <c r="T114" s="28" t="s">
        <v>2301</v>
      </c>
      <c r="U114" s="28" t="s">
        <v>2032</v>
      </c>
      <c r="V114" s="28" t="s">
        <v>2302</v>
      </c>
      <c r="W114" s="28" t="s">
        <v>1429</v>
      </c>
      <c r="X114" s="28" t="s">
        <v>1622</v>
      </c>
      <c r="Y114" s="28" t="s">
        <v>1567</v>
      </c>
      <c r="Z114" s="28" t="s">
        <v>1882</v>
      </c>
      <c r="AA114" s="28" t="s">
        <v>2061</v>
      </c>
      <c r="AB114" s="28" t="s">
        <v>2112</v>
      </c>
      <c r="AC114" s="28" t="s">
        <v>2303</v>
      </c>
      <c r="AD114" s="28" t="s">
        <v>1935</v>
      </c>
      <c r="AE114" s="28" t="s">
        <v>2304</v>
      </c>
    </row>
    <row r="115" spans="1:31" x14ac:dyDescent="0.25">
      <c r="A115" s="9" t="s">
        <v>374</v>
      </c>
      <c r="B115" s="9" t="s">
        <v>103</v>
      </c>
      <c r="C115" s="9" t="s">
        <v>562</v>
      </c>
      <c r="D115" s="9" t="s">
        <v>25</v>
      </c>
      <c r="E115" s="28" t="s">
        <v>27</v>
      </c>
      <c r="F115" s="28" t="s">
        <v>27</v>
      </c>
      <c r="G115" s="28" t="s">
        <v>27</v>
      </c>
      <c r="H115" s="28" t="s">
        <v>2305</v>
      </c>
      <c r="I115" s="28" t="s">
        <v>2306</v>
      </c>
      <c r="J115" s="28" t="s">
        <v>2307</v>
      </c>
      <c r="K115" s="28" t="s">
        <v>2308</v>
      </c>
      <c r="L115" s="28" t="s">
        <v>2309</v>
      </c>
      <c r="M115" s="28" t="s">
        <v>1718</v>
      </c>
      <c r="N115" s="28" t="s">
        <v>2310</v>
      </c>
      <c r="O115" s="28" t="s">
        <v>2156</v>
      </c>
      <c r="P115" s="28" t="s">
        <v>1982</v>
      </c>
      <c r="Q115" s="28" t="s">
        <v>2311</v>
      </c>
      <c r="R115" s="28" t="s">
        <v>2169</v>
      </c>
      <c r="S115" s="28" t="s">
        <v>2312</v>
      </c>
      <c r="T115" s="28" t="s">
        <v>2133</v>
      </c>
      <c r="U115" s="28" t="s">
        <v>2313</v>
      </c>
      <c r="V115" s="28" t="s">
        <v>2212</v>
      </c>
      <c r="W115" s="28" t="s">
        <v>1492</v>
      </c>
      <c r="X115" s="28" t="s">
        <v>2314</v>
      </c>
      <c r="Y115" s="28" t="s">
        <v>2026</v>
      </c>
      <c r="Z115" s="28" t="s">
        <v>2155</v>
      </c>
      <c r="AA115" s="28" t="s">
        <v>2128</v>
      </c>
      <c r="AB115" s="28" t="s">
        <v>2211</v>
      </c>
      <c r="AC115" s="28" t="s">
        <v>2315</v>
      </c>
      <c r="AD115" s="28" t="s">
        <v>2316</v>
      </c>
      <c r="AE115" s="28" t="s">
        <v>1982</v>
      </c>
    </row>
    <row r="116" spans="1:31" x14ac:dyDescent="0.25">
      <c r="A116" s="9" t="s">
        <v>403</v>
      </c>
      <c r="B116" s="9" t="s">
        <v>132</v>
      </c>
      <c r="C116" s="9" t="s">
        <v>562</v>
      </c>
      <c r="D116" s="9" t="s">
        <v>25</v>
      </c>
      <c r="E116" s="28" t="s">
        <v>27</v>
      </c>
      <c r="F116" s="28" t="s">
        <v>27</v>
      </c>
      <c r="G116" s="28" t="s">
        <v>27</v>
      </c>
      <c r="H116" s="28" t="s">
        <v>1610</v>
      </c>
      <c r="I116" s="28" t="s">
        <v>1510</v>
      </c>
      <c r="J116" s="28" t="s">
        <v>1610</v>
      </c>
      <c r="K116" s="28" t="s">
        <v>1820</v>
      </c>
      <c r="L116" s="28" t="s">
        <v>840</v>
      </c>
      <c r="M116" s="28" t="s">
        <v>1820</v>
      </c>
      <c r="N116" s="28" t="s">
        <v>2317</v>
      </c>
      <c r="O116" s="28" t="s">
        <v>2200</v>
      </c>
      <c r="P116" s="28" t="s">
        <v>1842</v>
      </c>
      <c r="Q116" s="28" t="s">
        <v>2001</v>
      </c>
      <c r="R116" s="28" t="s">
        <v>1947</v>
      </c>
      <c r="S116" s="28" t="s">
        <v>1958</v>
      </c>
      <c r="T116" s="28" t="s">
        <v>2318</v>
      </c>
      <c r="U116" s="28" t="s">
        <v>1673</v>
      </c>
      <c r="V116" s="28" t="s">
        <v>2319</v>
      </c>
      <c r="W116" s="28" t="s">
        <v>2320</v>
      </c>
      <c r="X116" s="28" t="s">
        <v>1568</v>
      </c>
      <c r="Y116" s="28" t="s">
        <v>1877</v>
      </c>
      <c r="Z116" s="28" t="s">
        <v>2321</v>
      </c>
      <c r="AA116" s="28" t="s">
        <v>1811</v>
      </c>
      <c r="AB116" s="28" t="s">
        <v>2322</v>
      </c>
      <c r="AC116" s="28" t="s">
        <v>1913</v>
      </c>
      <c r="AD116" s="28" t="s">
        <v>2323</v>
      </c>
      <c r="AE116" s="28" t="s">
        <v>2149</v>
      </c>
    </row>
    <row r="117" spans="1:31" x14ac:dyDescent="0.25">
      <c r="A117" s="9" t="s">
        <v>412</v>
      </c>
      <c r="B117" s="9" t="s">
        <v>141</v>
      </c>
      <c r="C117" s="9" t="s">
        <v>562</v>
      </c>
      <c r="D117" s="9" t="s">
        <v>25</v>
      </c>
      <c r="E117" s="28" t="s">
        <v>27</v>
      </c>
      <c r="F117" s="28" t="s">
        <v>27</v>
      </c>
      <c r="G117" s="28" t="s">
        <v>27</v>
      </c>
      <c r="H117" s="28" t="s">
        <v>1906</v>
      </c>
      <c r="I117" s="28" t="s">
        <v>2024</v>
      </c>
      <c r="J117" s="28" t="s">
        <v>1734</v>
      </c>
      <c r="K117" s="28" t="s">
        <v>1735</v>
      </c>
      <c r="L117" s="28" t="s">
        <v>2283</v>
      </c>
      <c r="M117" s="28" t="s">
        <v>2324</v>
      </c>
      <c r="N117" s="28" t="s">
        <v>2325</v>
      </c>
      <c r="O117" s="28" t="s">
        <v>2162</v>
      </c>
      <c r="P117" s="28" t="s">
        <v>2224</v>
      </c>
      <c r="Q117" s="28" t="s">
        <v>2077</v>
      </c>
      <c r="R117" s="28" t="s">
        <v>2326</v>
      </c>
      <c r="S117" s="28" t="s">
        <v>2327</v>
      </c>
      <c r="T117" s="28" t="s">
        <v>2328</v>
      </c>
      <c r="U117" s="28" t="s">
        <v>2329</v>
      </c>
      <c r="V117" s="28" t="s">
        <v>2330</v>
      </c>
      <c r="W117" s="28" t="s">
        <v>2331</v>
      </c>
      <c r="X117" s="28" t="s">
        <v>1566</v>
      </c>
      <c r="Y117" s="28" t="s">
        <v>2332</v>
      </c>
      <c r="Z117" s="28" t="s">
        <v>2333</v>
      </c>
      <c r="AA117" s="28" t="s">
        <v>1758</v>
      </c>
      <c r="AB117" s="28" t="s">
        <v>2334</v>
      </c>
      <c r="AC117" s="28" t="s">
        <v>1994</v>
      </c>
      <c r="AD117" s="28" t="s">
        <v>2077</v>
      </c>
      <c r="AE117" s="28" t="s">
        <v>2040</v>
      </c>
    </row>
    <row r="118" spans="1:31" x14ac:dyDescent="0.25">
      <c r="A118" s="9" t="s">
        <v>531</v>
      </c>
      <c r="B118" s="9" t="s">
        <v>260</v>
      </c>
      <c r="C118" s="9" t="s">
        <v>562</v>
      </c>
      <c r="D118" s="9" t="s">
        <v>37</v>
      </c>
      <c r="E118" s="28" t="s">
        <v>27</v>
      </c>
      <c r="F118" s="28" t="s">
        <v>27</v>
      </c>
      <c r="G118" s="28" t="s">
        <v>27</v>
      </c>
      <c r="H118" s="28" t="s">
        <v>1945</v>
      </c>
      <c r="I118" s="28" t="s">
        <v>1611</v>
      </c>
      <c r="J118" s="28" t="s">
        <v>731</v>
      </c>
      <c r="K118" s="28" t="s">
        <v>894</v>
      </c>
      <c r="L118" s="28" t="s">
        <v>2335</v>
      </c>
      <c r="M118" s="28" t="s">
        <v>1550</v>
      </c>
      <c r="N118" s="28" t="s">
        <v>2049</v>
      </c>
      <c r="O118" s="28" t="s">
        <v>2336</v>
      </c>
      <c r="P118" s="28" t="s">
        <v>2337</v>
      </c>
      <c r="Q118" s="28" t="s">
        <v>2338</v>
      </c>
      <c r="R118" s="28" t="s">
        <v>2339</v>
      </c>
      <c r="S118" s="28" t="s">
        <v>2340</v>
      </c>
      <c r="T118" s="28" t="s">
        <v>2341</v>
      </c>
      <c r="U118" s="28" t="s">
        <v>2291</v>
      </c>
      <c r="V118" s="28" t="s">
        <v>2342</v>
      </c>
      <c r="W118" s="28" t="s">
        <v>1489</v>
      </c>
      <c r="X118" s="28" t="s">
        <v>2343</v>
      </c>
      <c r="Y118" s="28" t="s">
        <v>2344</v>
      </c>
      <c r="Z118" s="28" t="s">
        <v>1743</v>
      </c>
      <c r="AA118" s="28" t="s">
        <v>2345</v>
      </c>
      <c r="AB118" s="28" t="s">
        <v>1675</v>
      </c>
      <c r="AC118" s="28" t="s">
        <v>1811</v>
      </c>
      <c r="AD118" s="28" t="s">
        <v>2238</v>
      </c>
      <c r="AE118" s="28" t="s">
        <v>1558</v>
      </c>
    </row>
    <row r="119" spans="1:31" x14ac:dyDescent="0.25">
      <c r="A119" s="9" t="s">
        <v>413</v>
      </c>
      <c r="B119" s="9" t="s">
        <v>142</v>
      </c>
      <c r="C119" s="9" t="s">
        <v>562</v>
      </c>
      <c r="D119" s="9" t="s">
        <v>25</v>
      </c>
      <c r="E119" s="28" t="s">
        <v>27</v>
      </c>
      <c r="F119" s="28" t="s">
        <v>27</v>
      </c>
      <c r="G119" s="28" t="s">
        <v>27</v>
      </c>
      <c r="H119" s="28" t="s">
        <v>1866</v>
      </c>
      <c r="I119" s="28" t="s">
        <v>2346</v>
      </c>
      <c r="J119" s="28" t="s">
        <v>1332</v>
      </c>
      <c r="K119" s="28" t="s">
        <v>1336</v>
      </c>
      <c r="L119" s="28" t="s">
        <v>2347</v>
      </c>
      <c r="M119" s="28" t="s">
        <v>1664</v>
      </c>
      <c r="N119" s="28" t="s">
        <v>1598</v>
      </c>
      <c r="O119" s="28" t="s">
        <v>2348</v>
      </c>
      <c r="P119" s="28" t="s">
        <v>2349</v>
      </c>
      <c r="Q119" s="28" t="s">
        <v>2350</v>
      </c>
      <c r="R119" s="28" t="s">
        <v>2351</v>
      </c>
      <c r="S119" s="28" t="s">
        <v>2318</v>
      </c>
      <c r="T119" s="28" t="s">
        <v>2186</v>
      </c>
      <c r="U119" s="28" t="s">
        <v>2352</v>
      </c>
      <c r="V119" s="28" t="s">
        <v>2353</v>
      </c>
      <c r="W119" s="28" t="s">
        <v>1740</v>
      </c>
      <c r="X119" s="28" t="s">
        <v>1614</v>
      </c>
      <c r="Y119" s="28" t="s">
        <v>2354</v>
      </c>
      <c r="Z119" s="28" t="s">
        <v>2202</v>
      </c>
      <c r="AA119" s="28" t="s">
        <v>1761</v>
      </c>
      <c r="AB119" s="28" t="s">
        <v>2355</v>
      </c>
      <c r="AC119" s="28" t="s">
        <v>1811</v>
      </c>
      <c r="AD119" s="28" t="s">
        <v>2356</v>
      </c>
      <c r="AE119" s="28" t="s">
        <v>2357</v>
      </c>
    </row>
    <row r="120" spans="1:31" x14ac:dyDescent="0.25">
      <c r="A120" s="9" t="s">
        <v>377</v>
      </c>
      <c r="B120" s="9" t="s">
        <v>106</v>
      </c>
      <c r="C120" s="9" t="s">
        <v>562</v>
      </c>
      <c r="D120" s="9" t="s">
        <v>25</v>
      </c>
      <c r="E120" s="28" t="s">
        <v>27</v>
      </c>
      <c r="F120" s="28" t="s">
        <v>27</v>
      </c>
      <c r="G120" s="28" t="s">
        <v>34</v>
      </c>
      <c r="H120" s="28" t="s">
        <v>2358</v>
      </c>
      <c r="I120" s="28" t="s">
        <v>1335</v>
      </c>
      <c r="J120" s="28" t="s">
        <v>2346</v>
      </c>
      <c r="K120" s="28" t="s">
        <v>2359</v>
      </c>
      <c r="L120" s="28" t="s">
        <v>1333</v>
      </c>
      <c r="M120" s="28" t="s">
        <v>2347</v>
      </c>
      <c r="N120" s="28" t="s">
        <v>2360</v>
      </c>
      <c r="O120" s="28" t="s">
        <v>2225</v>
      </c>
      <c r="P120" s="28" t="s">
        <v>2361</v>
      </c>
      <c r="Q120" s="28" t="s">
        <v>2362</v>
      </c>
      <c r="R120" s="28" t="s">
        <v>2363</v>
      </c>
      <c r="S120" s="28" t="s">
        <v>2364</v>
      </c>
      <c r="T120" s="28" t="s">
        <v>2186</v>
      </c>
      <c r="U120" s="28" t="s">
        <v>2365</v>
      </c>
      <c r="V120" s="28" t="s">
        <v>2259</v>
      </c>
      <c r="W120" s="28" t="s">
        <v>2366</v>
      </c>
      <c r="X120" s="28" t="s">
        <v>1919</v>
      </c>
      <c r="Y120" s="28" t="s">
        <v>1897</v>
      </c>
      <c r="Z120" s="28" t="s">
        <v>1343</v>
      </c>
      <c r="AA120" s="28" t="s">
        <v>2035</v>
      </c>
      <c r="AB120" s="28" t="s">
        <v>2367</v>
      </c>
      <c r="AC120" s="28" t="s">
        <v>1675</v>
      </c>
      <c r="AD120" s="28" t="s">
        <v>2128</v>
      </c>
      <c r="AE120" s="28" t="s">
        <v>2256</v>
      </c>
    </row>
    <row r="121" spans="1:31" x14ac:dyDescent="0.25">
      <c r="A121" s="9" t="s">
        <v>376</v>
      </c>
      <c r="B121" s="9" t="s">
        <v>105</v>
      </c>
      <c r="C121" s="9" t="s">
        <v>562</v>
      </c>
      <c r="D121" s="9" t="s">
        <v>25</v>
      </c>
      <c r="E121" s="28" t="s">
        <v>27</v>
      </c>
      <c r="F121" s="28" t="s">
        <v>27</v>
      </c>
      <c r="G121" s="28" t="s">
        <v>27</v>
      </c>
      <c r="H121" s="28" t="s">
        <v>2368</v>
      </c>
      <c r="I121" s="28" t="s">
        <v>1790</v>
      </c>
      <c r="J121" s="28" t="s">
        <v>2004</v>
      </c>
      <c r="K121" s="28" t="s">
        <v>2008</v>
      </c>
      <c r="L121" s="28" t="s">
        <v>2368</v>
      </c>
      <c r="M121" s="28" t="s">
        <v>2369</v>
      </c>
      <c r="N121" s="28" t="s">
        <v>2370</v>
      </c>
      <c r="O121" s="28" t="s">
        <v>1992</v>
      </c>
      <c r="P121" s="28" t="s">
        <v>2371</v>
      </c>
      <c r="Q121" s="28" t="s">
        <v>2372</v>
      </c>
      <c r="R121" s="28" t="s">
        <v>2334</v>
      </c>
      <c r="S121" s="28" t="s">
        <v>2129</v>
      </c>
      <c r="T121" s="28" t="s">
        <v>2373</v>
      </c>
      <c r="U121" s="28" t="s">
        <v>2374</v>
      </c>
      <c r="V121" s="28" t="s">
        <v>2196</v>
      </c>
      <c r="W121" s="28" t="s">
        <v>2375</v>
      </c>
      <c r="X121" s="28" t="s">
        <v>2376</v>
      </c>
      <c r="Y121" s="28" t="s">
        <v>2377</v>
      </c>
      <c r="Z121" s="28" t="s">
        <v>2315</v>
      </c>
      <c r="AA121" s="28" t="s">
        <v>2378</v>
      </c>
      <c r="AB121" s="28" t="s">
        <v>2379</v>
      </c>
      <c r="AC121" s="28" t="s">
        <v>2350</v>
      </c>
      <c r="AD121" s="28" t="s">
        <v>1987</v>
      </c>
      <c r="AE121" s="28" t="s">
        <v>2327</v>
      </c>
    </row>
    <row r="122" spans="1:31" x14ac:dyDescent="0.25">
      <c r="A122" s="9" t="s">
        <v>534</v>
      </c>
      <c r="B122" s="9" t="s">
        <v>263</v>
      </c>
      <c r="C122" s="9" t="s">
        <v>562</v>
      </c>
      <c r="D122" s="9" t="s">
        <v>37</v>
      </c>
      <c r="E122" s="28" t="s">
        <v>27</v>
      </c>
      <c r="F122" s="28" t="s">
        <v>27</v>
      </c>
      <c r="G122" s="28" t="s">
        <v>27</v>
      </c>
      <c r="H122" s="28" t="s">
        <v>729</v>
      </c>
      <c r="I122" s="28" t="s">
        <v>2380</v>
      </c>
      <c r="J122" s="28" t="s">
        <v>1775</v>
      </c>
      <c r="K122" s="28" t="s">
        <v>2381</v>
      </c>
      <c r="L122" s="28" t="s">
        <v>2380</v>
      </c>
      <c r="M122" s="28" t="s">
        <v>1775</v>
      </c>
      <c r="N122" s="28" t="s">
        <v>2382</v>
      </c>
      <c r="O122" s="28" t="s">
        <v>2383</v>
      </c>
      <c r="P122" s="28" t="s">
        <v>2133</v>
      </c>
      <c r="Q122" s="28" t="s">
        <v>1992</v>
      </c>
      <c r="R122" s="28" t="s">
        <v>1993</v>
      </c>
      <c r="S122" s="28" t="s">
        <v>2157</v>
      </c>
      <c r="T122" s="28" t="s">
        <v>2384</v>
      </c>
      <c r="U122" s="28" t="s">
        <v>2385</v>
      </c>
      <c r="V122" s="28" t="s">
        <v>2098</v>
      </c>
      <c r="W122" s="28" t="s">
        <v>2386</v>
      </c>
      <c r="X122" s="28" t="s">
        <v>1740</v>
      </c>
      <c r="Y122" s="28" t="s">
        <v>1755</v>
      </c>
      <c r="Z122" s="28" t="s">
        <v>2188</v>
      </c>
      <c r="AA122" s="28" t="s">
        <v>2021</v>
      </c>
      <c r="AB122" s="28" t="s">
        <v>2387</v>
      </c>
      <c r="AC122" s="28" t="s">
        <v>2388</v>
      </c>
      <c r="AD122" s="28" t="s">
        <v>2326</v>
      </c>
      <c r="AE122" s="28" t="s">
        <v>2389</v>
      </c>
    </row>
    <row r="123" spans="1:31" x14ac:dyDescent="0.25">
      <c r="A123" s="9" t="s">
        <v>419</v>
      </c>
      <c r="B123" s="9" t="s">
        <v>148</v>
      </c>
      <c r="C123" s="9" t="s">
        <v>562</v>
      </c>
      <c r="D123" s="9" t="s">
        <v>25</v>
      </c>
      <c r="E123" s="28" t="s">
        <v>27</v>
      </c>
      <c r="F123" s="28" t="s">
        <v>27</v>
      </c>
      <c r="G123" s="28" t="s">
        <v>34</v>
      </c>
      <c r="H123" s="28" t="s">
        <v>893</v>
      </c>
      <c r="I123" s="28" t="s">
        <v>2390</v>
      </c>
      <c r="J123" s="28" t="s">
        <v>2391</v>
      </c>
      <c r="K123" s="28" t="s">
        <v>2392</v>
      </c>
      <c r="L123" s="28" t="s">
        <v>890</v>
      </c>
      <c r="M123" s="28" t="s">
        <v>2393</v>
      </c>
      <c r="N123" s="28" t="s">
        <v>2170</v>
      </c>
      <c r="O123" s="28" t="s">
        <v>2049</v>
      </c>
      <c r="P123" s="28" t="s">
        <v>2394</v>
      </c>
      <c r="Q123" s="28" t="s">
        <v>2395</v>
      </c>
      <c r="R123" s="28" t="s">
        <v>1884</v>
      </c>
      <c r="S123" s="28" t="s">
        <v>2396</v>
      </c>
      <c r="T123" s="28" t="s">
        <v>2397</v>
      </c>
      <c r="U123" s="28" t="s">
        <v>2218</v>
      </c>
      <c r="V123" s="28" t="s">
        <v>2398</v>
      </c>
      <c r="W123" s="28" t="s">
        <v>1900</v>
      </c>
      <c r="X123" s="28" t="s">
        <v>2399</v>
      </c>
      <c r="Y123" s="28" t="s">
        <v>2400</v>
      </c>
      <c r="Z123" s="28" t="s">
        <v>2401</v>
      </c>
      <c r="AA123" s="28" t="s">
        <v>2402</v>
      </c>
      <c r="AB123" s="28" t="s">
        <v>2403</v>
      </c>
      <c r="AC123" s="28" t="s">
        <v>1844</v>
      </c>
      <c r="AD123" s="28" t="s">
        <v>2404</v>
      </c>
      <c r="AE123" s="28" t="s">
        <v>2405</v>
      </c>
    </row>
    <row r="124" spans="1:31" x14ac:dyDescent="0.25">
      <c r="A124" s="9" t="s">
        <v>424</v>
      </c>
      <c r="B124" s="9" t="s">
        <v>153</v>
      </c>
      <c r="C124" s="9" t="s">
        <v>562</v>
      </c>
      <c r="D124" s="9" t="s">
        <v>25</v>
      </c>
      <c r="E124" s="28" t="s">
        <v>27</v>
      </c>
      <c r="F124" s="28" t="s">
        <v>27</v>
      </c>
      <c r="G124" s="28" t="s">
        <v>34</v>
      </c>
      <c r="H124" s="28" t="s">
        <v>1945</v>
      </c>
      <c r="I124" s="28" t="s">
        <v>2392</v>
      </c>
      <c r="J124" s="28" t="s">
        <v>1609</v>
      </c>
      <c r="K124" s="28" t="s">
        <v>2109</v>
      </c>
      <c r="L124" s="28" t="s">
        <v>2089</v>
      </c>
      <c r="M124" s="28" t="s">
        <v>1611</v>
      </c>
      <c r="N124" s="28" t="s">
        <v>2406</v>
      </c>
      <c r="O124" s="28" t="s">
        <v>2031</v>
      </c>
      <c r="P124" s="28" t="s">
        <v>2407</v>
      </c>
      <c r="Q124" s="28" t="s">
        <v>1981</v>
      </c>
      <c r="R124" s="28" t="s">
        <v>2408</v>
      </c>
      <c r="S124" s="28" t="s">
        <v>2409</v>
      </c>
      <c r="T124" s="28" t="s">
        <v>2410</v>
      </c>
      <c r="U124" s="28" t="s">
        <v>2411</v>
      </c>
      <c r="V124" s="28" t="s">
        <v>2412</v>
      </c>
      <c r="W124" s="28" t="s">
        <v>2413</v>
      </c>
      <c r="X124" s="28" t="s">
        <v>2414</v>
      </c>
      <c r="Y124" s="28" t="s">
        <v>2348</v>
      </c>
      <c r="Z124" s="28" t="s">
        <v>2415</v>
      </c>
      <c r="AA124" s="28" t="s">
        <v>2416</v>
      </c>
      <c r="AB124" s="28" t="s">
        <v>2417</v>
      </c>
      <c r="AC124" s="28" t="s">
        <v>1936</v>
      </c>
      <c r="AD124" s="28" t="s">
        <v>1937</v>
      </c>
      <c r="AE124" s="28" t="s">
        <v>2418</v>
      </c>
    </row>
    <row r="125" spans="1:31" x14ac:dyDescent="0.25">
      <c r="A125" s="9" t="s">
        <v>314</v>
      </c>
      <c r="B125" s="9" t="s">
        <v>31</v>
      </c>
      <c r="C125" s="9" t="s">
        <v>562</v>
      </c>
      <c r="D125" s="9" t="s">
        <v>25</v>
      </c>
      <c r="E125" s="28" t="s">
        <v>27</v>
      </c>
      <c r="F125" s="28" t="s">
        <v>34</v>
      </c>
      <c r="G125" s="28" t="s">
        <v>34</v>
      </c>
      <c r="H125" s="28" t="s">
        <v>2284</v>
      </c>
      <c r="I125" s="28" t="s">
        <v>1737</v>
      </c>
      <c r="J125" s="28" t="s">
        <v>1734</v>
      </c>
      <c r="K125" s="28" t="s">
        <v>2369</v>
      </c>
      <c r="L125" s="28" t="s">
        <v>2419</v>
      </c>
      <c r="M125" s="28" t="s">
        <v>2285</v>
      </c>
      <c r="N125" s="28" t="s">
        <v>2209</v>
      </c>
      <c r="O125" s="28" t="s">
        <v>2420</v>
      </c>
      <c r="P125" s="28" t="s">
        <v>2421</v>
      </c>
      <c r="Q125" s="28" t="s">
        <v>2209</v>
      </c>
      <c r="R125" s="28" t="s">
        <v>2313</v>
      </c>
      <c r="S125" s="28" t="s">
        <v>2422</v>
      </c>
      <c r="T125" s="28" t="s">
        <v>2423</v>
      </c>
      <c r="U125" s="28" t="s">
        <v>2424</v>
      </c>
      <c r="V125" s="28" t="s">
        <v>2425</v>
      </c>
      <c r="W125" s="28" t="s">
        <v>2426</v>
      </c>
      <c r="X125" s="28" t="s">
        <v>2315</v>
      </c>
      <c r="Y125" s="28" t="s">
        <v>1913</v>
      </c>
      <c r="Z125" s="28" t="s">
        <v>2427</v>
      </c>
      <c r="AA125" s="28" t="s">
        <v>2428</v>
      </c>
      <c r="AB125" s="28" t="s">
        <v>2014</v>
      </c>
      <c r="AC125" s="28" t="s">
        <v>2429</v>
      </c>
      <c r="AD125" s="28" t="s">
        <v>2430</v>
      </c>
      <c r="AE125" s="28" t="s">
        <v>2266</v>
      </c>
    </row>
    <row r="126" spans="1:31" x14ac:dyDescent="0.25">
      <c r="A126" s="9" t="s">
        <v>417</v>
      </c>
      <c r="B126" s="9" t="s">
        <v>146</v>
      </c>
      <c r="C126" s="9" t="s">
        <v>562</v>
      </c>
      <c r="D126" s="9" t="s">
        <v>25</v>
      </c>
      <c r="E126" s="28" t="s">
        <v>27</v>
      </c>
      <c r="F126" s="28" t="s">
        <v>34</v>
      </c>
      <c r="G126" s="28" t="s">
        <v>27</v>
      </c>
      <c r="H126" s="28" t="s">
        <v>2108</v>
      </c>
      <c r="I126" s="28" t="s">
        <v>2250</v>
      </c>
      <c r="J126" s="28" t="s">
        <v>2090</v>
      </c>
      <c r="K126" s="28" t="s">
        <v>2120</v>
      </c>
      <c r="L126" s="28" t="s">
        <v>2251</v>
      </c>
      <c r="M126" s="28" t="s">
        <v>1483</v>
      </c>
      <c r="N126" s="28" t="s">
        <v>2431</v>
      </c>
      <c r="O126" s="28" t="s">
        <v>2432</v>
      </c>
      <c r="P126" s="28" t="s">
        <v>2356</v>
      </c>
      <c r="Q126" s="28" t="s">
        <v>2030</v>
      </c>
      <c r="R126" s="28" t="s">
        <v>2433</v>
      </c>
      <c r="S126" s="28" t="s">
        <v>2434</v>
      </c>
      <c r="T126" s="28" t="s">
        <v>2435</v>
      </c>
      <c r="U126" s="28" t="s">
        <v>2436</v>
      </c>
      <c r="V126" s="28" t="s">
        <v>2437</v>
      </c>
      <c r="W126" s="28" t="s">
        <v>2438</v>
      </c>
      <c r="X126" s="28" t="s">
        <v>1948</v>
      </c>
      <c r="Y126" s="28" t="s">
        <v>1810</v>
      </c>
      <c r="Z126" s="28" t="s">
        <v>1960</v>
      </c>
      <c r="AA126" s="28" t="s">
        <v>2211</v>
      </c>
      <c r="AB126" s="28" t="s">
        <v>2439</v>
      </c>
      <c r="AC126" s="28" t="s">
        <v>2128</v>
      </c>
      <c r="AD126" s="28" t="s">
        <v>2039</v>
      </c>
      <c r="AE126" s="28" t="s">
        <v>2440</v>
      </c>
    </row>
    <row r="127" spans="1:31" x14ac:dyDescent="0.25">
      <c r="A127" s="9" t="s">
        <v>414</v>
      </c>
      <c r="B127" s="9" t="s">
        <v>143</v>
      </c>
      <c r="C127" s="9" t="s">
        <v>562</v>
      </c>
      <c r="D127" s="9" t="s">
        <v>25</v>
      </c>
      <c r="E127" s="28" t="s">
        <v>27</v>
      </c>
      <c r="F127" s="28" t="s">
        <v>27</v>
      </c>
      <c r="G127" s="28" t="s">
        <v>27</v>
      </c>
      <c r="H127" s="28" t="s">
        <v>2441</v>
      </c>
      <c r="I127" s="28" t="s">
        <v>2233</v>
      </c>
      <c r="J127" s="28" t="s">
        <v>2442</v>
      </c>
      <c r="K127" s="28" t="s">
        <v>983</v>
      </c>
      <c r="L127" s="28" t="s">
        <v>2443</v>
      </c>
      <c r="M127" s="28" t="s">
        <v>1120</v>
      </c>
      <c r="N127" s="28" t="s">
        <v>2265</v>
      </c>
      <c r="O127" s="28" t="s">
        <v>2444</v>
      </c>
      <c r="P127" s="28" t="s">
        <v>2445</v>
      </c>
      <c r="Q127" s="28" t="s">
        <v>2446</v>
      </c>
      <c r="R127" s="28" t="s">
        <v>2447</v>
      </c>
      <c r="S127" s="28" t="s">
        <v>2448</v>
      </c>
      <c r="T127" s="28" t="s">
        <v>2449</v>
      </c>
      <c r="U127" s="28" t="s">
        <v>2437</v>
      </c>
      <c r="V127" s="28" t="s">
        <v>2450</v>
      </c>
      <c r="W127" s="28" t="s">
        <v>1899</v>
      </c>
      <c r="X127" s="28" t="s">
        <v>1617</v>
      </c>
      <c r="Y127" s="28" t="s">
        <v>2254</v>
      </c>
      <c r="Z127" s="28" t="s">
        <v>2451</v>
      </c>
      <c r="AA127" s="28" t="s">
        <v>2225</v>
      </c>
      <c r="AB127" s="28" t="s">
        <v>2013</v>
      </c>
      <c r="AC127" s="28" t="s">
        <v>2452</v>
      </c>
      <c r="AD127" s="28" t="s">
        <v>2080</v>
      </c>
      <c r="AE127" s="28" t="s">
        <v>2453</v>
      </c>
    </row>
    <row r="128" spans="1:31" x14ac:dyDescent="0.25">
      <c r="A128" s="9" t="s">
        <v>423</v>
      </c>
      <c r="B128" s="9" t="s">
        <v>152</v>
      </c>
      <c r="C128" s="9" t="s">
        <v>562</v>
      </c>
      <c r="D128" s="9" t="s">
        <v>25</v>
      </c>
      <c r="E128" s="28" t="s">
        <v>27</v>
      </c>
      <c r="F128" s="28" t="s">
        <v>27</v>
      </c>
      <c r="G128" s="28" t="s">
        <v>34</v>
      </c>
      <c r="H128" s="28" t="s">
        <v>2248</v>
      </c>
      <c r="I128" s="28" t="s">
        <v>1455</v>
      </c>
      <c r="J128" s="28" t="s">
        <v>2454</v>
      </c>
      <c r="K128" s="28" t="s">
        <v>2249</v>
      </c>
      <c r="L128" s="28" t="s">
        <v>2393</v>
      </c>
      <c r="M128" s="28" t="s">
        <v>1945</v>
      </c>
      <c r="N128" s="28" t="s">
        <v>2029</v>
      </c>
      <c r="O128" s="28" t="s">
        <v>2245</v>
      </c>
      <c r="P128" s="28" t="s">
        <v>2455</v>
      </c>
      <c r="Q128" s="28" t="s">
        <v>2295</v>
      </c>
      <c r="R128" s="28" t="s">
        <v>2300</v>
      </c>
      <c r="S128" s="28" t="s">
        <v>2456</v>
      </c>
      <c r="T128" s="28" t="s">
        <v>2457</v>
      </c>
      <c r="U128" s="28" t="s">
        <v>2458</v>
      </c>
      <c r="V128" s="28" t="s">
        <v>2459</v>
      </c>
      <c r="W128" s="28" t="s">
        <v>1731</v>
      </c>
      <c r="X128" s="28" t="s">
        <v>2460</v>
      </c>
      <c r="Y128" s="28" t="s">
        <v>2174</v>
      </c>
      <c r="Z128" s="28" t="s">
        <v>1932</v>
      </c>
      <c r="AA128" s="28" t="s">
        <v>2461</v>
      </c>
      <c r="AB128" s="28" t="s">
        <v>2462</v>
      </c>
      <c r="AC128" s="28" t="s">
        <v>2378</v>
      </c>
      <c r="AD128" s="28" t="s">
        <v>2372</v>
      </c>
      <c r="AE128" s="28" t="s">
        <v>2463</v>
      </c>
    </row>
    <row r="129" spans="1:31" x14ac:dyDescent="0.25">
      <c r="A129" s="9" t="s">
        <v>421</v>
      </c>
      <c r="B129" s="9" t="s">
        <v>150</v>
      </c>
      <c r="C129" s="9" t="s">
        <v>562</v>
      </c>
      <c r="D129" s="9" t="s">
        <v>25</v>
      </c>
      <c r="E129" s="28" t="s">
        <v>27</v>
      </c>
      <c r="F129" s="28" t="s">
        <v>27</v>
      </c>
      <c r="G129" s="28" t="s">
        <v>34</v>
      </c>
      <c r="H129" s="28" t="s">
        <v>2464</v>
      </c>
      <c r="I129" s="28" t="s">
        <v>2465</v>
      </c>
      <c r="J129" s="28" t="s">
        <v>2466</v>
      </c>
      <c r="K129" s="28" t="s">
        <v>2137</v>
      </c>
      <c r="L129" s="28" t="s">
        <v>1866</v>
      </c>
      <c r="M129" s="28" t="s">
        <v>1907</v>
      </c>
      <c r="N129" s="28" t="s">
        <v>2467</v>
      </c>
      <c r="O129" s="28" t="s">
        <v>2468</v>
      </c>
      <c r="P129" s="28" t="s">
        <v>2469</v>
      </c>
      <c r="Q129" s="28" t="s">
        <v>2470</v>
      </c>
      <c r="R129" s="28" t="s">
        <v>2171</v>
      </c>
      <c r="S129" s="28" t="s">
        <v>2471</v>
      </c>
      <c r="T129" s="28" t="s">
        <v>2472</v>
      </c>
      <c r="U129" s="28" t="s">
        <v>2473</v>
      </c>
      <c r="V129" s="28" t="s">
        <v>2474</v>
      </c>
      <c r="W129" s="28" t="s">
        <v>1968</v>
      </c>
      <c r="X129" s="28" t="s">
        <v>2475</v>
      </c>
      <c r="Y129" s="28" t="s">
        <v>2476</v>
      </c>
      <c r="Z129" s="28" t="s">
        <v>2477</v>
      </c>
      <c r="AA129" s="28" t="s">
        <v>2291</v>
      </c>
      <c r="AB129" s="28" t="s">
        <v>2478</v>
      </c>
      <c r="AC129" s="28" t="s">
        <v>2479</v>
      </c>
      <c r="AD129" s="28" t="s">
        <v>1676</v>
      </c>
      <c r="AE129" s="28" t="s">
        <v>2480</v>
      </c>
    </row>
    <row r="130" spans="1:31" x14ac:dyDescent="0.25">
      <c r="A130" s="9" t="s">
        <v>378</v>
      </c>
      <c r="B130" s="9" t="s">
        <v>107</v>
      </c>
      <c r="C130" s="9" t="s">
        <v>562</v>
      </c>
      <c r="D130" s="9" t="s">
        <v>25</v>
      </c>
      <c r="E130" s="28" t="s">
        <v>27</v>
      </c>
      <c r="F130" s="28" t="s">
        <v>27</v>
      </c>
      <c r="G130" s="28" t="s">
        <v>34</v>
      </c>
      <c r="H130" s="28" t="s">
        <v>2252</v>
      </c>
      <c r="I130" s="28" t="s">
        <v>2481</v>
      </c>
      <c r="J130" s="28" t="s">
        <v>1946</v>
      </c>
      <c r="K130" s="28" t="s">
        <v>891</v>
      </c>
      <c r="L130" s="28" t="s">
        <v>891</v>
      </c>
      <c r="M130" s="28" t="s">
        <v>2482</v>
      </c>
      <c r="N130" s="28" t="s">
        <v>2428</v>
      </c>
      <c r="O130" s="28" t="s">
        <v>2445</v>
      </c>
      <c r="P130" s="28" t="s">
        <v>2469</v>
      </c>
      <c r="Q130" s="28" t="s">
        <v>2126</v>
      </c>
      <c r="R130" s="28" t="s">
        <v>2483</v>
      </c>
      <c r="S130" s="28" t="s">
        <v>2484</v>
      </c>
      <c r="T130" s="28" t="s">
        <v>2485</v>
      </c>
      <c r="U130" s="28" t="s">
        <v>2486</v>
      </c>
      <c r="V130" s="28" t="s">
        <v>2289</v>
      </c>
      <c r="W130" s="28" t="s">
        <v>2037</v>
      </c>
      <c r="X130" s="28" t="s">
        <v>2487</v>
      </c>
      <c r="Y130" s="28" t="s">
        <v>2488</v>
      </c>
      <c r="Z130" s="28" t="s">
        <v>2489</v>
      </c>
      <c r="AA130" s="28" t="s">
        <v>2490</v>
      </c>
      <c r="AB130" s="28" t="s">
        <v>2373</v>
      </c>
      <c r="AC130" s="28" t="s">
        <v>2491</v>
      </c>
      <c r="AD130" s="28" t="s">
        <v>2492</v>
      </c>
      <c r="AE130" s="28" t="s">
        <v>2300</v>
      </c>
    </row>
    <row r="131" spans="1:31" x14ac:dyDescent="0.25">
      <c r="A131" s="9" t="s">
        <v>379</v>
      </c>
      <c r="B131" s="9" t="s">
        <v>108</v>
      </c>
      <c r="C131" s="9" t="s">
        <v>562</v>
      </c>
      <c r="D131" s="9" t="s">
        <v>25</v>
      </c>
      <c r="E131" s="28" t="s">
        <v>27</v>
      </c>
      <c r="F131" s="28" t="s">
        <v>34</v>
      </c>
      <c r="G131" s="28" t="s">
        <v>34</v>
      </c>
      <c r="H131" s="28" t="s">
        <v>1793</v>
      </c>
      <c r="I131" s="28" t="s">
        <v>2493</v>
      </c>
      <c r="J131" s="28" t="s">
        <v>2494</v>
      </c>
      <c r="K131" s="28" t="s">
        <v>2441</v>
      </c>
      <c r="L131" s="28" t="s">
        <v>985</v>
      </c>
      <c r="M131" s="28" t="s">
        <v>2495</v>
      </c>
      <c r="N131" s="28" t="s">
        <v>1933</v>
      </c>
      <c r="O131" s="28" t="s">
        <v>2496</v>
      </c>
      <c r="P131" s="28" t="s">
        <v>2497</v>
      </c>
      <c r="Q131" s="28" t="s">
        <v>2498</v>
      </c>
      <c r="R131" s="28" t="s">
        <v>2499</v>
      </c>
      <c r="S131" s="28" t="s">
        <v>2500</v>
      </c>
      <c r="T131" s="28" t="s">
        <v>2501</v>
      </c>
      <c r="U131" s="28" t="s">
        <v>2502</v>
      </c>
      <c r="V131" s="28" t="s">
        <v>2503</v>
      </c>
      <c r="W131" s="28" t="s">
        <v>2504</v>
      </c>
      <c r="X131" s="28" t="s">
        <v>1810</v>
      </c>
      <c r="Y131" s="28" t="s">
        <v>2021</v>
      </c>
      <c r="Z131" s="28" t="s">
        <v>2107</v>
      </c>
      <c r="AA131" s="28" t="s">
        <v>2185</v>
      </c>
      <c r="AB131" s="28" t="s">
        <v>2505</v>
      </c>
      <c r="AC131" s="28" t="s">
        <v>1980</v>
      </c>
      <c r="AD131" s="28" t="s">
        <v>2506</v>
      </c>
      <c r="AE131" s="28" t="s">
        <v>2507</v>
      </c>
    </row>
    <row r="132" spans="1:31" x14ac:dyDescent="0.25">
      <c r="A132" s="9" t="s">
        <v>420</v>
      </c>
      <c r="B132" s="9" t="s">
        <v>149</v>
      </c>
      <c r="C132" s="9" t="s">
        <v>562</v>
      </c>
      <c r="D132" s="9" t="s">
        <v>25</v>
      </c>
      <c r="E132" s="28" t="s">
        <v>27</v>
      </c>
      <c r="F132" s="28" t="s">
        <v>34</v>
      </c>
      <c r="G132" s="28" t="s">
        <v>34</v>
      </c>
      <c r="H132" s="28" t="s">
        <v>2508</v>
      </c>
      <c r="I132" s="28" t="s">
        <v>2509</v>
      </c>
      <c r="J132" s="28" t="s">
        <v>2510</v>
      </c>
      <c r="K132" s="28" t="s">
        <v>2511</v>
      </c>
      <c r="L132" s="28" t="s">
        <v>2512</v>
      </c>
      <c r="M132" s="28" t="s">
        <v>1837</v>
      </c>
      <c r="N132" s="28" t="s">
        <v>2513</v>
      </c>
      <c r="O132" s="28" t="s">
        <v>2142</v>
      </c>
      <c r="P132" s="28" t="s">
        <v>2242</v>
      </c>
      <c r="Q132" s="28" t="s">
        <v>2361</v>
      </c>
      <c r="R132" s="28" t="s">
        <v>2514</v>
      </c>
      <c r="S132" s="28" t="s">
        <v>2515</v>
      </c>
      <c r="T132" s="28" t="s">
        <v>2516</v>
      </c>
      <c r="U132" s="28" t="s">
        <v>2517</v>
      </c>
      <c r="V132" s="28" t="s">
        <v>2518</v>
      </c>
      <c r="W132" s="28" t="s">
        <v>2104</v>
      </c>
      <c r="X132" s="28" t="s">
        <v>2237</v>
      </c>
      <c r="Y132" s="28" t="s">
        <v>2519</v>
      </c>
      <c r="Z132" s="28" t="s">
        <v>1994</v>
      </c>
      <c r="AA132" s="28" t="s">
        <v>2520</v>
      </c>
      <c r="AB132" s="28" t="s">
        <v>2318</v>
      </c>
      <c r="AC132" s="28" t="s">
        <v>2521</v>
      </c>
      <c r="AD132" s="28" t="s">
        <v>2522</v>
      </c>
      <c r="AE132" s="28" t="s">
        <v>2523</v>
      </c>
    </row>
    <row r="133" spans="1:31" x14ac:dyDescent="0.25">
      <c r="A133" s="9" t="s">
        <v>428</v>
      </c>
      <c r="B133" s="9" t="s">
        <v>157</v>
      </c>
      <c r="C133" s="9" t="s">
        <v>562</v>
      </c>
      <c r="D133" s="9" t="s">
        <v>25</v>
      </c>
      <c r="E133" s="28" t="s">
        <v>27</v>
      </c>
      <c r="F133" s="28" t="s">
        <v>34</v>
      </c>
      <c r="G133" s="28" t="s">
        <v>34</v>
      </c>
      <c r="H133" s="28" t="s">
        <v>2524</v>
      </c>
      <c r="I133" s="28" t="s">
        <v>2232</v>
      </c>
      <c r="J133" s="28" t="s">
        <v>892</v>
      </c>
      <c r="K133" s="28" t="s">
        <v>2525</v>
      </c>
      <c r="L133" s="28" t="s">
        <v>2526</v>
      </c>
      <c r="M133" s="28" t="s">
        <v>1119</v>
      </c>
      <c r="N133" s="28" t="s">
        <v>2360</v>
      </c>
      <c r="O133" s="28" t="s">
        <v>2217</v>
      </c>
      <c r="P133" s="28" t="s">
        <v>2527</v>
      </c>
      <c r="Q133" s="28" t="s">
        <v>2337</v>
      </c>
      <c r="R133" s="28" t="s">
        <v>2416</v>
      </c>
      <c r="S133" s="28" t="s">
        <v>2528</v>
      </c>
      <c r="T133" s="28" t="s">
        <v>2529</v>
      </c>
      <c r="U133" s="28" t="s">
        <v>2530</v>
      </c>
      <c r="V133" s="28" t="s">
        <v>2531</v>
      </c>
      <c r="W133" s="28" t="s">
        <v>2532</v>
      </c>
      <c r="X133" s="28" t="s">
        <v>2172</v>
      </c>
      <c r="Y133" s="28" t="s">
        <v>2371</v>
      </c>
      <c r="Z133" s="28" t="s">
        <v>2312</v>
      </c>
      <c r="AA133" s="28" t="s">
        <v>2533</v>
      </c>
      <c r="AB133" s="28" t="s">
        <v>2534</v>
      </c>
      <c r="AC133" s="28" t="s">
        <v>2535</v>
      </c>
      <c r="AD133" s="28" t="s">
        <v>2536</v>
      </c>
      <c r="AE133" s="28" t="s">
        <v>2537</v>
      </c>
    </row>
    <row r="134" spans="1:31" x14ac:dyDescent="0.25">
      <c r="A134" s="9" t="s">
        <v>425</v>
      </c>
      <c r="B134" s="9" t="s">
        <v>154</v>
      </c>
      <c r="C134" s="9" t="s">
        <v>562</v>
      </c>
      <c r="D134" s="9" t="s">
        <v>25</v>
      </c>
      <c r="E134" s="28" t="s">
        <v>27</v>
      </c>
      <c r="F134" s="28" t="s">
        <v>34</v>
      </c>
      <c r="G134" s="28" t="s">
        <v>34</v>
      </c>
      <c r="H134" s="28" t="s">
        <v>2538</v>
      </c>
      <c r="I134" s="28" t="s">
        <v>2023</v>
      </c>
      <c r="J134" s="28" t="s">
        <v>1737</v>
      </c>
      <c r="K134" s="28" t="s">
        <v>2324</v>
      </c>
      <c r="L134" s="28" t="s">
        <v>2539</v>
      </c>
      <c r="M134" s="28" t="s">
        <v>2285</v>
      </c>
      <c r="N134" s="28" t="s">
        <v>2540</v>
      </c>
      <c r="O134" s="28" t="s">
        <v>2541</v>
      </c>
      <c r="P134" s="28" t="s">
        <v>2145</v>
      </c>
      <c r="Q134" s="28" t="s">
        <v>2520</v>
      </c>
      <c r="R134" s="28" t="s">
        <v>2406</v>
      </c>
      <c r="S134" s="28" t="s">
        <v>2542</v>
      </c>
      <c r="T134" s="28" t="s">
        <v>2543</v>
      </c>
      <c r="U134" s="28" t="s">
        <v>2544</v>
      </c>
      <c r="V134" s="28" t="s">
        <v>2545</v>
      </c>
      <c r="W134" s="28" t="s">
        <v>2546</v>
      </c>
      <c r="X134" s="28" t="s">
        <v>1956</v>
      </c>
      <c r="Y134" s="28" t="s">
        <v>1981</v>
      </c>
      <c r="Z134" s="28" t="s">
        <v>2192</v>
      </c>
      <c r="AA134" s="28" t="s">
        <v>2547</v>
      </c>
      <c r="AB134" s="28" t="s">
        <v>2548</v>
      </c>
      <c r="AC134" s="28" t="s">
        <v>1996</v>
      </c>
      <c r="AD134" s="28" t="s">
        <v>2406</v>
      </c>
      <c r="AE134" s="28" t="s">
        <v>2549</v>
      </c>
    </row>
    <row r="135" spans="1:31" x14ac:dyDescent="0.25">
      <c r="A135" s="9" t="s">
        <v>431</v>
      </c>
      <c r="B135" s="9" t="s">
        <v>160</v>
      </c>
      <c r="C135" s="9" t="s">
        <v>562</v>
      </c>
      <c r="D135" s="9" t="s">
        <v>25</v>
      </c>
      <c r="E135" s="28" t="s">
        <v>27</v>
      </c>
      <c r="F135" s="28" t="s">
        <v>27</v>
      </c>
      <c r="G135" s="28" t="s">
        <v>34</v>
      </c>
      <c r="H135" s="28" t="s">
        <v>2550</v>
      </c>
      <c r="I135" s="28" t="s">
        <v>2551</v>
      </c>
      <c r="J135" s="28" t="s">
        <v>1421</v>
      </c>
      <c r="K135" s="28" t="s">
        <v>2552</v>
      </c>
      <c r="L135" s="28" t="s">
        <v>2553</v>
      </c>
      <c r="M135" s="28" t="s">
        <v>2554</v>
      </c>
      <c r="N135" s="28" t="s">
        <v>2231</v>
      </c>
      <c r="O135" s="28" t="s">
        <v>1931</v>
      </c>
      <c r="P135" s="28" t="s">
        <v>2212</v>
      </c>
      <c r="Q135" s="28" t="s">
        <v>2299</v>
      </c>
      <c r="R135" s="28" t="s">
        <v>2555</v>
      </c>
      <c r="S135" s="28" t="s">
        <v>2556</v>
      </c>
      <c r="T135" s="28" t="s">
        <v>2557</v>
      </c>
      <c r="U135" s="28" t="s">
        <v>2558</v>
      </c>
      <c r="V135" s="28" t="s">
        <v>2559</v>
      </c>
      <c r="W135" s="28" t="s">
        <v>2118</v>
      </c>
      <c r="X135" s="28" t="s">
        <v>1854</v>
      </c>
      <c r="Y135" s="28" t="s">
        <v>2230</v>
      </c>
      <c r="Z135" s="28" t="s">
        <v>2051</v>
      </c>
      <c r="AA135" s="28" t="s">
        <v>2063</v>
      </c>
      <c r="AB135" s="28" t="s">
        <v>2534</v>
      </c>
      <c r="AC135" s="28" t="s">
        <v>2099</v>
      </c>
      <c r="AD135" s="28" t="s">
        <v>2560</v>
      </c>
      <c r="AE135" s="28" t="s">
        <v>2101</v>
      </c>
    </row>
    <row r="136" spans="1:31" x14ac:dyDescent="0.25">
      <c r="A136" s="9" t="s">
        <v>350</v>
      </c>
      <c r="B136" s="9" t="s">
        <v>79</v>
      </c>
      <c r="C136" s="9" t="s">
        <v>562</v>
      </c>
      <c r="D136" s="9" t="s">
        <v>37</v>
      </c>
      <c r="E136" s="28" t="s">
        <v>27</v>
      </c>
      <c r="F136" s="28" t="e">
        <v>#N/A</v>
      </c>
      <c r="G136" s="28" t="e">
        <v>#N/A</v>
      </c>
      <c r="H136" s="28" t="s">
        <v>1693</v>
      </c>
      <c r="I136" s="28" t="e">
        <v>#N/A</v>
      </c>
      <c r="J136" s="28" t="e">
        <v>#N/A</v>
      </c>
      <c r="K136" s="28" t="s">
        <v>1693</v>
      </c>
      <c r="L136" s="28" t="e">
        <v>#N/A</v>
      </c>
      <c r="M136" s="28" t="e">
        <v>#N/A</v>
      </c>
      <c r="N136" s="28" t="s">
        <v>2133</v>
      </c>
      <c r="O136" s="28" t="e">
        <v>#N/A</v>
      </c>
      <c r="P136" s="28" t="e">
        <v>#N/A</v>
      </c>
      <c r="Q136" s="28" t="s">
        <v>2561</v>
      </c>
      <c r="R136" s="28" t="e">
        <v>#N/A</v>
      </c>
      <c r="S136" s="28" t="e">
        <v>#N/A</v>
      </c>
      <c r="T136" s="28" t="s">
        <v>2562</v>
      </c>
      <c r="U136" s="28" t="e">
        <v>#N/A</v>
      </c>
      <c r="V136" s="28" t="e">
        <v>#N/A</v>
      </c>
      <c r="W136" s="28" t="s">
        <v>1850</v>
      </c>
      <c r="X136" s="28" t="e">
        <v>#N/A</v>
      </c>
      <c r="Y136" s="28" t="e">
        <v>#N/A</v>
      </c>
      <c r="Z136" s="28" t="s">
        <v>2290</v>
      </c>
      <c r="AA136" s="28" t="e">
        <v>#N/A</v>
      </c>
      <c r="AB136" s="28" t="e">
        <v>#N/A</v>
      </c>
      <c r="AC136" s="28" t="s">
        <v>2477</v>
      </c>
      <c r="AD136" s="28" t="e">
        <v>#N/A</v>
      </c>
      <c r="AE136" s="28" t="e">
        <v>#N/A</v>
      </c>
    </row>
    <row r="137" spans="1:31" x14ac:dyDescent="0.25">
      <c r="A137" s="9" t="s">
        <v>380</v>
      </c>
      <c r="B137" s="9" t="s">
        <v>109</v>
      </c>
      <c r="C137" s="9" t="s">
        <v>562</v>
      </c>
      <c r="D137" s="9" t="s">
        <v>25</v>
      </c>
      <c r="E137" s="28" t="s">
        <v>27</v>
      </c>
      <c r="F137" s="28" t="s">
        <v>27</v>
      </c>
      <c r="G137" s="28" t="s">
        <v>34</v>
      </c>
      <c r="H137" s="28" t="s">
        <v>1905</v>
      </c>
      <c r="I137" s="28" t="s">
        <v>2563</v>
      </c>
      <c r="J137" s="28" t="s">
        <v>1736</v>
      </c>
      <c r="K137" s="28" t="s">
        <v>2023</v>
      </c>
      <c r="L137" s="28" t="s">
        <v>2419</v>
      </c>
      <c r="M137" s="28" t="s">
        <v>1905</v>
      </c>
      <c r="N137" s="28" t="s">
        <v>2564</v>
      </c>
      <c r="O137" s="28" t="s">
        <v>2402</v>
      </c>
      <c r="P137" s="28" t="s">
        <v>2565</v>
      </c>
      <c r="Q137" s="28" t="s">
        <v>2566</v>
      </c>
      <c r="R137" s="28" t="s">
        <v>2081</v>
      </c>
      <c r="S137" s="28" t="s">
        <v>2567</v>
      </c>
      <c r="T137" s="28" t="s">
        <v>2459</v>
      </c>
      <c r="U137" s="28" t="s">
        <v>2568</v>
      </c>
      <c r="V137" s="28" t="s">
        <v>2534</v>
      </c>
      <c r="W137" s="28" t="s">
        <v>2426</v>
      </c>
      <c r="X137" s="28" t="s">
        <v>1617</v>
      </c>
      <c r="Y137" s="28" t="s">
        <v>2191</v>
      </c>
      <c r="Z137" s="28" t="s">
        <v>2429</v>
      </c>
      <c r="AA137" s="28" t="s">
        <v>2217</v>
      </c>
      <c r="AB137" s="28" t="s">
        <v>2421</v>
      </c>
      <c r="AC137" s="28" t="s">
        <v>2126</v>
      </c>
      <c r="AD137" s="28" t="s">
        <v>2440</v>
      </c>
      <c r="AE137" s="28" t="s">
        <v>2569</v>
      </c>
    </row>
    <row r="138" spans="1:31" x14ac:dyDescent="0.25">
      <c r="A138" s="9" t="s">
        <v>456</v>
      </c>
      <c r="B138" s="9" t="s">
        <v>185</v>
      </c>
      <c r="C138" s="9" t="s">
        <v>562</v>
      </c>
      <c r="D138" s="9" t="s">
        <v>25</v>
      </c>
      <c r="E138" s="28" t="s">
        <v>27</v>
      </c>
      <c r="F138" s="28" t="s">
        <v>34</v>
      </c>
      <c r="G138" s="28" t="s">
        <v>34</v>
      </c>
      <c r="H138" s="28" t="s">
        <v>1274</v>
      </c>
      <c r="I138" s="28" t="s">
        <v>1609</v>
      </c>
      <c r="J138" s="28" t="s">
        <v>1973</v>
      </c>
      <c r="K138" s="28" t="s">
        <v>1774</v>
      </c>
      <c r="L138" s="28" t="s">
        <v>2570</v>
      </c>
      <c r="M138" s="28" t="s">
        <v>2571</v>
      </c>
      <c r="N138" s="28" t="s">
        <v>1599</v>
      </c>
      <c r="O138" s="28" t="s">
        <v>2562</v>
      </c>
      <c r="P138" s="28" t="s">
        <v>2572</v>
      </c>
      <c r="Q138" s="28" t="s">
        <v>2410</v>
      </c>
      <c r="R138" s="28" t="s">
        <v>2573</v>
      </c>
      <c r="S138" s="28" t="s">
        <v>2574</v>
      </c>
      <c r="T138" s="28" t="s">
        <v>2575</v>
      </c>
      <c r="U138" s="28" t="s">
        <v>2576</v>
      </c>
      <c r="V138" s="28" t="s">
        <v>2577</v>
      </c>
      <c r="W138" s="28" t="s">
        <v>2191</v>
      </c>
      <c r="X138" s="28" t="s">
        <v>2578</v>
      </c>
      <c r="Y138" s="28" t="s">
        <v>2579</v>
      </c>
      <c r="Z138" s="28" t="s">
        <v>2580</v>
      </c>
      <c r="AA138" s="28" t="s">
        <v>2557</v>
      </c>
      <c r="AB138" s="28" t="s">
        <v>2581</v>
      </c>
      <c r="AC138" s="28" t="s">
        <v>2555</v>
      </c>
      <c r="AD138" s="28" t="s">
        <v>2582</v>
      </c>
      <c r="AE138" s="28" t="s">
        <v>2583</v>
      </c>
    </row>
    <row r="139" spans="1:31" x14ac:dyDescent="0.25">
      <c r="A139" s="9" t="s">
        <v>540</v>
      </c>
      <c r="B139" s="9" t="s">
        <v>2584</v>
      </c>
      <c r="C139" s="9" t="s">
        <v>562</v>
      </c>
      <c r="D139" s="9" t="s">
        <v>25</v>
      </c>
      <c r="E139" s="28" t="s">
        <v>27</v>
      </c>
      <c r="F139" s="28" t="e">
        <v>#N/A</v>
      </c>
      <c r="G139" s="28" t="e">
        <v>#N/A</v>
      </c>
      <c r="H139" s="28" t="s">
        <v>838</v>
      </c>
      <c r="I139" s="28" t="e">
        <v>#N/A</v>
      </c>
      <c r="J139" s="28" t="e">
        <v>#N/A</v>
      </c>
      <c r="K139" s="28" t="s">
        <v>839</v>
      </c>
      <c r="L139" s="28" t="e">
        <v>#N/A</v>
      </c>
      <c r="M139" s="28" t="e">
        <v>#N/A</v>
      </c>
      <c r="N139" s="28" t="s">
        <v>1881</v>
      </c>
      <c r="O139" s="28" t="e">
        <v>#N/A</v>
      </c>
      <c r="P139" s="28" t="e">
        <v>#N/A</v>
      </c>
      <c r="Q139" s="28" t="s">
        <v>2483</v>
      </c>
      <c r="R139" s="28" t="e">
        <v>#N/A</v>
      </c>
      <c r="S139" s="28" t="e">
        <v>#N/A</v>
      </c>
      <c r="T139" s="28" t="s">
        <v>2585</v>
      </c>
      <c r="U139" s="28" t="e">
        <v>#N/A</v>
      </c>
      <c r="V139" s="28" t="e">
        <v>#N/A</v>
      </c>
      <c r="W139" s="28" t="s">
        <v>2586</v>
      </c>
      <c r="X139" s="28" t="e">
        <v>#N/A</v>
      </c>
      <c r="Y139" s="28" t="e">
        <v>#N/A</v>
      </c>
      <c r="Z139" s="28" t="s">
        <v>2587</v>
      </c>
      <c r="AA139" s="28" t="e">
        <v>#N/A</v>
      </c>
      <c r="AB139" s="28" t="e">
        <v>#N/A</v>
      </c>
      <c r="AC139" s="28" t="s">
        <v>2039</v>
      </c>
      <c r="AD139" s="28" t="e">
        <v>#N/A</v>
      </c>
      <c r="AE139" s="28" t="e">
        <v>#N/A</v>
      </c>
    </row>
    <row r="140" spans="1:31" x14ac:dyDescent="0.25">
      <c r="A140" s="9" t="s">
        <v>536</v>
      </c>
      <c r="B140" s="9" t="s">
        <v>265</v>
      </c>
      <c r="C140" s="9" t="s">
        <v>562</v>
      </c>
      <c r="D140" s="9" t="s">
        <v>37</v>
      </c>
      <c r="E140" s="28" t="s">
        <v>34</v>
      </c>
      <c r="F140" s="28" t="s">
        <v>34</v>
      </c>
      <c r="G140" s="28" t="s">
        <v>34</v>
      </c>
      <c r="H140" s="28" t="s">
        <v>564</v>
      </c>
      <c r="I140" s="28" t="s">
        <v>859</v>
      </c>
      <c r="J140" s="28" t="s">
        <v>910</v>
      </c>
      <c r="K140" s="28" t="s">
        <v>1100</v>
      </c>
      <c r="L140" s="28" t="s">
        <v>859</v>
      </c>
      <c r="M140" s="28" t="s">
        <v>910</v>
      </c>
      <c r="N140" s="28" t="s">
        <v>2415</v>
      </c>
      <c r="O140" s="28" t="s">
        <v>2588</v>
      </c>
      <c r="P140" s="28" t="s">
        <v>2589</v>
      </c>
      <c r="Q140" s="28" t="s">
        <v>2590</v>
      </c>
      <c r="R140" s="28" t="s">
        <v>2591</v>
      </c>
      <c r="S140" s="28" t="s">
        <v>2592</v>
      </c>
      <c r="T140" s="28" t="s">
        <v>2593</v>
      </c>
      <c r="U140" s="28" t="s">
        <v>2594</v>
      </c>
      <c r="V140" s="28" t="s">
        <v>2595</v>
      </c>
      <c r="W140" s="28" t="s">
        <v>1855</v>
      </c>
      <c r="X140" s="28" t="s">
        <v>1958</v>
      </c>
      <c r="Y140" s="28" t="s">
        <v>1634</v>
      </c>
      <c r="Z140" s="28" t="s">
        <v>1996</v>
      </c>
      <c r="AA140" s="28" t="s">
        <v>2566</v>
      </c>
      <c r="AB140" s="28" t="s">
        <v>2565</v>
      </c>
      <c r="AC140" s="28" t="s">
        <v>2497</v>
      </c>
      <c r="AD140" s="28" t="s">
        <v>2596</v>
      </c>
      <c r="AE140" s="28" t="s">
        <v>2597</v>
      </c>
    </row>
    <row r="141" spans="1:31" x14ac:dyDescent="0.25">
      <c r="A141" s="9" t="s">
        <v>332</v>
      </c>
      <c r="B141" s="9" t="s">
        <v>61</v>
      </c>
      <c r="C141" s="9" t="s">
        <v>562</v>
      </c>
      <c r="D141" s="9" t="s">
        <v>25</v>
      </c>
      <c r="E141" s="28" t="s">
        <v>34</v>
      </c>
      <c r="F141" s="28" t="s">
        <v>34</v>
      </c>
      <c r="G141" s="28" t="e">
        <v>#N/A</v>
      </c>
      <c r="H141" s="28" t="s">
        <v>730</v>
      </c>
      <c r="I141" s="28" t="s">
        <v>1768</v>
      </c>
      <c r="J141" s="28" t="e">
        <v>#N/A</v>
      </c>
      <c r="K141" s="28" t="s">
        <v>1775</v>
      </c>
      <c r="L141" s="28" t="s">
        <v>2598</v>
      </c>
      <c r="M141" s="28" t="e">
        <v>#N/A</v>
      </c>
      <c r="N141" s="28" t="s">
        <v>2599</v>
      </c>
      <c r="O141" s="28" t="s">
        <v>2600</v>
      </c>
      <c r="P141" s="28" t="e">
        <v>#N/A</v>
      </c>
      <c r="Q141" s="28" t="s">
        <v>2601</v>
      </c>
      <c r="R141" s="28" t="s">
        <v>2032</v>
      </c>
      <c r="S141" s="28" t="e">
        <v>#N/A</v>
      </c>
      <c r="T141" s="28" t="s">
        <v>2602</v>
      </c>
      <c r="U141" s="28" t="s">
        <v>2544</v>
      </c>
      <c r="V141" s="28" t="e">
        <v>#N/A</v>
      </c>
      <c r="W141" s="28" t="s">
        <v>1827</v>
      </c>
      <c r="X141" s="28" t="s">
        <v>2603</v>
      </c>
      <c r="Y141" s="28" t="e">
        <v>#N/A</v>
      </c>
      <c r="Z141" s="28" t="s">
        <v>2445</v>
      </c>
      <c r="AA141" s="28" t="s">
        <v>2287</v>
      </c>
      <c r="AB141" s="28" t="e">
        <v>#N/A</v>
      </c>
      <c r="AC141" s="28" t="s">
        <v>2604</v>
      </c>
      <c r="AD141" s="28" t="s">
        <v>2605</v>
      </c>
      <c r="AE141" s="28" t="e">
        <v>#N/A</v>
      </c>
    </row>
    <row r="142" spans="1:31" x14ac:dyDescent="0.25">
      <c r="A142" s="9" t="s">
        <v>359</v>
      </c>
      <c r="B142" s="9" t="s">
        <v>88</v>
      </c>
      <c r="C142" s="9" t="s">
        <v>562</v>
      </c>
      <c r="D142" s="9" t="s">
        <v>37</v>
      </c>
      <c r="E142" s="28" t="s">
        <v>34</v>
      </c>
      <c r="F142" s="28" t="s">
        <v>34</v>
      </c>
      <c r="G142" s="28" t="s">
        <v>34</v>
      </c>
      <c r="H142" s="28" t="s">
        <v>1625</v>
      </c>
      <c r="I142" s="28" t="s">
        <v>1031</v>
      </c>
      <c r="J142" s="28" t="s">
        <v>2606</v>
      </c>
      <c r="K142" s="28" t="s">
        <v>1031</v>
      </c>
      <c r="L142" s="28" t="s">
        <v>1627</v>
      </c>
      <c r="M142" s="28" t="s">
        <v>2606</v>
      </c>
      <c r="N142" s="28" t="s">
        <v>2607</v>
      </c>
      <c r="O142" s="28" t="s">
        <v>2608</v>
      </c>
      <c r="P142" s="28" t="s">
        <v>2609</v>
      </c>
      <c r="Q142" s="28" t="s">
        <v>2446</v>
      </c>
      <c r="R142" s="28" t="s">
        <v>2610</v>
      </c>
      <c r="S142" s="28" t="s">
        <v>2611</v>
      </c>
      <c r="T142" s="28" t="s">
        <v>2612</v>
      </c>
      <c r="U142" s="28" t="s">
        <v>2613</v>
      </c>
      <c r="V142" s="28" t="s">
        <v>2531</v>
      </c>
      <c r="W142" s="28" t="s">
        <v>2088</v>
      </c>
      <c r="X142" s="28" t="s">
        <v>2361</v>
      </c>
      <c r="Y142" s="28" t="s">
        <v>2490</v>
      </c>
      <c r="Z142" s="28" t="s">
        <v>2294</v>
      </c>
      <c r="AA142" s="28" t="s">
        <v>2614</v>
      </c>
      <c r="AB142" s="28" t="s">
        <v>2615</v>
      </c>
      <c r="AC142" s="28" t="s">
        <v>2616</v>
      </c>
      <c r="AD142" s="28" t="s">
        <v>2617</v>
      </c>
      <c r="AE142" s="28" t="s">
        <v>2618</v>
      </c>
    </row>
    <row r="143" spans="1:31" x14ac:dyDescent="0.25">
      <c r="A143" s="9" t="s">
        <v>357</v>
      </c>
      <c r="B143" s="9" t="s">
        <v>86</v>
      </c>
      <c r="C143" s="9" t="s">
        <v>562</v>
      </c>
      <c r="D143" s="9" t="s">
        <v>37</v>
      </c>
      <c r="E143" s="28" t="s">
        <v>34</v>
      </c>
      <c r="F143" s="28" t="s">
        <v>34</v>
      </c>
      <c r="G143" s="28" t="s">
        <v>27</v>
      </c>
      <c r="H143" s="28" t="s">
        <v>1258</v>
      </c>
      <c r="I143" s="28" t="s">
        <v>1118</v>
      </c>
      <c r="J143" s="28" t="s">
        <v>2381</v>
      </c>
      <c r="K143" s="28" t="s">
        <v>2619</v>
      </c>
      <c r="L143" s="28" t="s">
        <v>2620</v>
      </c>
      <c r="M143" s="28" t="s">
        <v>2380</v>
      </c>
      <c r="N143" s="28" t="s">
        <v>2621</v>
      </c>
      <c r="O143" s="28" t="s">
        <v>2622</v>
      </c>
      <c r="P143" s="28" t="s">
        <v>2623</v>
      </c>
      <c r="Q143" s="28" t="s">
        <v>2624</v>
      </c>
      <c r="R143" s="28" t="s">
        <v>2625</v>
      </c>
      <c r="S143" s="28" t="s">
        <v>2626</v>
      </c>
      <c r="T143" s="28" t="s">
        <v>2627</v>
      </c>
      <c r="U143" s="28" t="s">
        <v>2486</v>
      </c>
      <c r="V143" s="28" t="s">
        <v>2628</v>
      </c>
      <c r="W143" s="28" t="s">
        <v>2198</v>
      </c>
      <c r="X143" s="28" t="s">
        <v>2118</v>
      </c>
      <c r="Y143" s="28" t="s">
        <v>1606</v>
      </c>
      <c r="Z143" s="28" t="s">
        <v>2321</v>
      </c>
      <c r="AA143" s="28" t="s">
        <v>2629</v>
      </c>
      <c r="AB143" s="28" t="s">
        <v>2630</v>
      </c>
      <c r="AC143" s="28" t="s">
        <v>2264</v>
      </c>
      <c r="AD143" s="28" t="s">
        <v>2591</v>
      </c>
      <c r="AE143" s="28" t="s">
        <v>2631</v>
      </c>
    </row>
    <row r="144" spans="1:31" x14ac:dyDescent="0.25">
      <c r="A144" s="9" t="s">
        <v>426</v>
      </c>
      <c r="B144" s="9" t="s">
        <v>155</v>
      </c>
      <c r="C144" s="9" t="s">
        <v>562</v>
      </c>
      <c r="D144" s="9" t="s">
        <v>37</v>
      </c>
      <c r="E144" s="28" t="s">
        <v>34</v>
      </c>
      <c r="F144" s="28" t="s">
        <v>34</v>
      </c>
      <c r="G144" s="28" t="s">
        <v>34</v>
      </c>
      <c r="H144" s="28" t="s">
        <v>604</v>
      </c>
      <c r="I144" s="28" t="s">
        <v>710</v>
      </c>
      <c r="J144" s="28" t="s">
        <v>760</v>
      </c>
      <c r="K144" s="28" t="s">
        <v>2167</v>
      </c>
      <c r="L144" s="28" t="s">
        <v>760</v>
      </c>
      <c r="M144" s="28" t="s">
        <v>584</v>
      </c>
      <c r="N144" s="28" t="s">
        <v>1937</v>
      </c>
      <c r="O144" s="28" t="s">
        <v>2632</v>
      </c>
      <c r="P144" s="28" t="s">
        <v>2264</v>
      </c>
      <c r="Q144" s="28" t="s">
        <v>2633</v>
      </c>
      <c r="R144" s="28" t="s">
        <v>2634</v>
      </c>
      <c r="S144" s="28" t="s">
        <v>2364</v>
      </c>
      <c r="T144" s="28" t="s">
        <v>2635</v>
      </c>
      <c r="U144" s="28" t="s">
        <v>2636</v>
      </c>
      <c r="V144" s="28" t="s">
        <v>2637</v>
      </c>
      <c r="W144" s="28" t="s">
        <v>2105</v>
      </c>
      <c r="X144" s="28" t="s">
        <v>1989</v>
      </c>
      <c r="Y144" s="28" t="s">
        <v>2297</v>
      </c>
      <c r="Z144" s="28" t="s">
        <v>2638</v>
      </c>
      <c r="AA144" s="28" t="s">
        <v>2567</v>
      </c>
      <c r="AB144" s="28" t="s">
        <v>2568</v>
      </c>
      <c r="AC144" s="28" t="s">
        <v>2639</v>
      </c>
      <c r="AD144" s="28" t="s">
        <v>2536</v>
      </c>
      <c r="AE144" s="28" t="s">
        <v>2160</v>
      </c>
    </row>
    <row r="145" spans="1:31" x14ac:dyDescent="0.25">
      <c r="A145" s="9" t="s">
        <v>427</v>
      </c>
      <c r="B145" s="9" t="s">
        <v>2640</v>
      </c>
      <c r="C145" s="9" t="s">
        <v>562</v>
      </c>
      <c r="D145" s="9" t="s">
        <v>25</v>
      </c>
      <c r="E145" s="28" t="s">
        <v>34</v>
      </c>
      <c r="F145" s="28" t="s">
        <v>34</v>
      </c>
      <c r="G145" s="28" t="s">
        <v>34</v>
      </c>
      <c r="H145" s="28" t="s">
        <v>2641</v>
      </c>
      <c r="I145" s="28" t="s">
        <v>2642</v>
      </c>
      <c r="J145" s="28" t="s">
        <v>2643</v>
      </c>
      <c r="K145" s="28" t="s">
        <v>2644</v>
      </c>
      <c r="L145" s="28" t="s">
        <v>2180</v>
      </c>
      <c r="M145" s="28" t="s">
        <v>2645</v>
      </c>
      <c r="N145" s="28" t="s">
        <v>2646</v>
      </c>
      <c r="O145" s="28" t="s">
        <v>2098</v>
      </c>
      <c r="P145" s="28" t="s">
        <v>2329</v>
      </c>
      <c r="Q145" s="28" t="s">
        <v>2580</v>
      </c>
      <c r="R145" s="28" t="s">
        <v>2421</v>
      </c>
      <c r="S145" s="28" t="s">
        <v>2647</v>
      </c>
      <c r="T145" s="28" t="s">
        <v>2648</v>
      </c>
      <c r="U145" s="28" t="s">
        <v>2649</v>
      </c>
      <c r="V145" s="28" t="s">
        <v>2650</v>
      </c>
      <c r="W145" s="28" t="s">
        <v>1986</v>
      </c>
      <c r="X145" s="28" t="s">
        <v>2192</v>
      </c>
      <c r="Y145" s="28" t="s">
        <v>1987</v>
      </c>
      <c r="Z145" s="28" t="s">
        <v>2651</v>
      </c>
      <c r="AA145" s="28" t="s">
        <v>2652</v>
      </c>
      <c r="AB145" s="28" t="s">
        <v>2653</v>
      </c>
      <c r="AC145" s="28" t="s">
        <v>2654</v>
      </c>
      <c r="AD145" s="28" t="s">
        <v>2590</v>
      </c>
      <c r="AE145" s="28" t="s">
        <v>2655</v>
      </c>
    </row>
    <row r="146" spans="1:31" x14ac:dyDescent="0.25">
      <c r="A146" s="9" t="s">
        <v>326</v>
      </c>
      <c r="B146" s="9" t="s">
        <v>55</v>
      </c>
      <c r="C146" s="9" t="s">
        <v>562</v>
      </c>
      <c r="D146" s="9" t="s">
        <v>25</v>
      </c>
      <c r="E146" s="28" t="s">
        <v>34</v>
      </c>
      <c r="F146" s="28" t="s">
        <v>34</v>
      </c>
      <c r="G146" s="28" t="s">
        <v>34</v>
      </c>
      <c r="H146" s="28" t="s">
        <v>2656</v>
      </c>
      <c r="I146" s="28" t="s">
        <v>929</v>
      </c>
      <c r="J146" s="28" t="s">
        <v>710</v>
      </c>
      <c r="K146" s="28" t="s">
        <v>2657</v>
      </c>
      <c r="L146" s="28" t="s">
        <v>1003</v>
      </c>
      <c r="M146" s="28" t="s">
        <v>2658</v>
      </c>
      <c r="N146" s="28" t="s">
        <v>2514</v>
      </c>
      <c r="O146" s="28" t="s">
        <v>2659</v>
      </c>
      <c r="P146" s="28" t="s">
        <v>2660</v>
      </c>
      <c r="Q146" s="28" t="s">
        <v>2661</v>
      </c>
      <c r="R146" s="28" t="s">
        <v>2575</v>
      </c>
      <c r="S146" s="28" t="s">
        <v>2503</v>
      </c>
      <c r="T146" s="28" t="s">
        <v>2556</v>
      </c>
      <c r="U146" s="28" t="s">
        <v>2259</v>
      </c>
      <c r="V146" s="28" t="s">
        <v>2662</v>
      </c>
      <c r="W146" s="28" t="s">
        <v>2663</v>
      </c>
      <c r="X146" s="28" t="s">
        <v>2316</v>
      </c>
      <c r="Y146" s="28" t="s">
        <v>1898</v>
      </c>
      <c r="Z146" s="28" t="s">
        <v>2031</v>
      </c>
      <c r="AA146" s="28" t="s">
        <v>2664</v>
      </c>
      <c r="AB146" s="28" t="s">
        <v>2665</v>
      </c>
      <c r="AC146" s="28" t="s">
        <v>2666</v>
      </c>
      <c r="AD146" s="28" t="s">
        <v>2257</v>
      </c>
      <c r="AE146" s="28" t="s">
        <v>2667</v>
      </c>
    </row>
    <row r="147" spans="1:31" x14ac:dyDescent="0.25">
      <c r="A147" s="9" t="s">
        <v>535</v>
      </c>
      <c r="B147" s="9" t="s">
        <v>264</v>
      </c>
      <c r="C147" s="9" t="s">
        <v>562</v>
      </c>
      <c r="D147" s="9" t="s">
        <v>37</v>
      </c>
      <c r="E147" s="28" t="s">
        <v>34</v>
      </c>
      <c r="F147" s="28" t="s">
        <v>34</v>
      </c>
      <c r="G147" s="28" t="s">
        <v>34</v>
      </c>
      <c r="H147" s="28" t="s">
        <v>625</v>
      </c>
      <c r="I147" s="28" t="s">
        <v>625</v>
      </c>
      <c r="J147" s="28" t="s">
        <v>691</v>
      </c>
      <c r="K147" s="28" t="s">
        <v>586</v>
      </c>
      <c r="L147" s="28" t="s">
        <v>586</v>
      </c>
      <c r="M147" s="28" t="s">
        <v>1466</v>
      </c>
      <c r="N147" s="28" t="s">
        <v>2668</v>
      </c>
      <c r="O147" s="28" t="s">
        <v>2397</v>
      </c>
      <c r="P147" s="28" t="s">
        <v>1926</v>
      </c>
      <c r="Q147" s="28" t="s">
        <v>2014</v>
      </c>
      <c r="R147" s="28" t="s">
        <v>2434</v>
      </c>
      <c r="S147" s="28" t="s">
        <v>2669</v>
      </c>
      <c r="T147" s="28" t="s">
        <v>2612</v>
      </c>
      <c r="U147" s="28" t="s">
        <v>2670</v>
      </c>
      <c r="V147" s="28" t="s">
        <v>2530</v>
      </c>
      <c r="W147" s="28" t="s">
        <v>1961</v>
      </c>
      <c r="X147" s="28" t="s">
        <v>1958</v>
      </c>
      <c r="Y147" s="28" t="s">
        <v>2350</v>
      </c>
      <c r="Z147" s="28" t="s">
        <v>2224</v>
      </c>
      <c r="AA147" s="28" t="s">
        <v>2671</v>
      </c>
      <c r="AB147" s="28" t="s">
        <v>2672</v>
      </c>
      <c r="AC147" s="28" t="s">
        <v>2100</v>
      </c>
      <c r="AD147" s="28" t="s">
        <v>2673</v>
      </c>
      <c r="AE147" s="28" t="s">
        <v>2674</v>
      </c>
    </row>
    <row r="148" spans="1:31" x14ac:dyDescent="0.25">
      <c r="A148" s="9" t="s">
        <v>433</v>
      </c>
      <c r="B148" s="9" t="s">
        <v>162</v>
      </c>
      <c r="C148" s="9" t="s">
        <v>562</v>
      </c>
      <c r="D148" s="9" t="s">
        <v>25</v>
      </c>
      <c r="E148" s="28" t="s">
        <v>34</v>
      </c>
      <c r="F148" s="28" t="s">
        <v>34</v>
      </c>
      <c r="G148" s="28" t="s">
        <v>34</v>
      </c>
      <c r="H148" s="28" t="s">
        <v>2123</v>
      </c>
      <c r="I148" s="28" t="s">
        <v>2123</v>
      </c>
      <c r="J148" s="28" t="s">
        <v>2235</v>
      </c>
      <c r="K148" s="28" t="s">
        <v>2675</v>
      </c>
      <c r="L148" s="28" t="s">
        <v>1974</v>
      </c>
      <c r="M148" s="28" t="s">
        <v>2619</v>
      </c>
      <c r="N148" s="28" t="s">
        <v>2430</v>
      </c>
      <c r="O148" s="28" t="s">
        <v>2341</v>
      </c>
      <c r="P148" s="28" t="s">
        <v>2676</v>
      </c>
      <c r="Q148" s="28" t="s">
        <v>2439</v>
      </c>
      <c r="R148" s="28" t="s">
        <v>2628</v>
      </c>
      <c r="S148" s="28" t="s">
        <v>2659</v>
      </c>
      <c r="T148" s="28" t="s">
        <v>2677</v>
      </c>
      <c r="U148" s="28" t="s">
        <v>2678</v>
      </c>
      <c r="V148" s="28" t="s">
        <v>2679</v>
      </c>
      <c r="W148" s="28" t="s">
        <v>2680</v>
      </c>
      <c r="X148" s="28" t="s">
        <v>2356</v>
      </c>
      <c r="Y148" s="28" t="s">
        <v>2496</v>
      </c>
      <c r="Z148" s="28" t="s">
        <v>2600</v>
      </c>
      <c r="AA148" s="28" t="s">
        <v>2681</v>
      </c>
      <c r="AB148" s="28" t="s">
        <v>2682</v>
      </c>
      <c r="AC148" s="28" t="s">
        <v>2590</v>
      </c>
      <c r="AD148" s="28" t="s">
        <v>2485</v>
      </c>
      <c r="AE148" s="28" t="s">
        <v>2330</v>
      </c>
    </row>
    <row r="149" spans="1:31" x14ac:dyDescent="0.25">
      <c r="A149" s="9" t="s">
        <v>441</v>
      </c>
      <c r="B149" s="9" t="s">
        <v>170</v>
      </c>
      <c r="C149" s="9" t="s">
        <v>562</v>
      </c>
      <c r="D149" s="9" t="s">
        <v>25</v>
      </c>
      <c r="E149" s="28" t="s">
        <v>34</v>
      </c>
      <c r="F149" s="28" t="s">
        <v>34</v>
      </c>
      <c r="G149" s="28" t="s">
        <v>34</v>
      </c>
      <c r="H149" s="28" t="s">
        <v>2441</v>
      </c>
      <c r="I149" s="28" t="s">
        <v>2008</v>
      </c>
      <c r="J149" s="28" t="s">
        <v>2232</v>
      </c>
      <c r="K149" s="28" t="s">
        <v>1117</v>
      </c>
      <c r="L149" s="28" t="s">
        <v>2683</v>
      </c>
      <c r="M149" s="28" t="s">
        <v>2684</v>
      </c>
      <c r="N149" s="28" t="s">
        <v>2514</v>
      </c>
      <c r="O149" s="28" t="s">
        <v>2437</v>
      </c>
      <c r="P149" s="28" t="s">
        <v>2685</v>
      </c>
      <c r="Q149" s="28" t="s">
        <v>2329</v>
      </c>
      <c r="R149" s="28" t="s">
        <v>2686</v>
      </c>
      <c r="S149" s="28" t="s">
        <v>2687</v>
      </c>
      <c r="T149" s="28" t="s">
        <v>2610</v>
      </c>
      <c r="U149" s="28" t="s">
        <v>2688</v>
      </c>
      <c r="V149" s="28" t="s">
        <v>2689</v>
      </c>
      <c r="W149" s="28" t="s">
        <v>2111</v>
      </c>
      <c r="X149" s="28" t="s">
        <v>2080</v>
      </c>
      <c r="Y149" s="28" t="s">
        <v>2690</v>
      </c>
      <c r="Z149" s="28" t="s">
        <v>2605</v>
      </c>
      <c r="AA149" s="28" t="s">
        <v>2691</v>
      </c>
      <c r="AB149" s="28" t="s">
        <v>2692</v>
      </c>
      <c r="AC149" s="28" t="s">
        <v>2693</v>
      </c>
      <c r="AD149" s="28" t="s">
        <v>2694</v>
      </c>
      <c r="AE149" s="28" t="s">
        <v>2695</v>
      </c>
    </row>
    <row r="150" spans="1:31" x14ac:dyDescent="0.25">
      <c r="A150" s="9" t="s">
        <v>442</v>
      </c>
      <c r="B150" s="9" t="s">
        <v>171</v>
      </c>
      <c r="C150" s="9" t="s">
        <v>562</v>
      </c>
      <c r="D150" s="9" t="s">
        <v>25</v>
      </c>
      <c r="E150" s="28" t="s">
        <v>34</v>
      </c>
      <c r="F150" s="28" t="s">
        <v>34</v>
      </c>
      <c r="G150" s="28" t="s">
        <v>34</v>
      </c>
      <c r="H150" s="28" t="s">
        <v>2696</v>
      </c>
      <c r="I150" s="28" t="s">
        <v>2697</v>
      </c>
      <c r="J150" s="28" t="s">
        <v>2698</v>
      </c>
      <c r="K150" s="28" t="s">
        <v>2699</v>
      </c>
      <c r="L150" s="28" t="s">
        <v>2700</v>
      </c>
      <c r="M150" s="28" t="s">
        <v>2701</v>
      </c>
      <c r="N150" s="28" t="s">
        <v>2242</v>
      </c>
      <c r="O150" s="28" t="s">
        <v>2702</v>
      </c>
      <c r="P150" s="28" t="s">
        <v>2703</v>
      </c>
      <c r="Q150" s="28" t="s">
        <v>2542</v>
      </c>
      <c r="R150" s="28" t="s">
        <v>2473</v>
      </c>
      <c r="S150" s="28" t="s">
        <v>2704</v>
      </c>
      <c r="T150" s="28" t="s">
        <v>2705</v>
      </c>
      <c r="U150" s="28" t="s">
        <v>2706</v>
      </c>
      <c r="V150" s="28" t="s">
        <v>2707</v>
      </c>
      <c r="W150" s="28" t="s">
        <v>2356</v>
      </c>
      <c r="X150" s="28" t="s">
        <v>2633</v>
      </c>
      <c r="Y150" s="28" t="s">
        <v>2666</v>
      </c>
      <c r="Z150" s="28" t="s">
        <v>2708</v>
      </c>
      <c r="AA150" s="28" t="s">
        <v>2709</v>
      </c>
      <c r="AB150" s="28" t="s">
        <v>2710</v>
      </c>
      <c r="AC150" s="28" t="s">
        <v>2144</v>
      </c>
      <c r="AD150" s="28" t="s">
        <v>2711</v>
      </c>
      <c r="AE150" s="28" t="s">
        <v>2712</v>
      </c>
    </row>
    <row r="151" spans="1:31" x14ac:dyDescent="0.25">
      <c r="A151" s="9" t="s">
        <v>449</v>
      </c>
      <c r="B151" s="9" t="s">
        <v>178</v>
      </c>
      <c r="C151" s="9" t="s">
        <v>562</v>
      </c>
      <c r="D151" s="9" t="s">
        <v>25</v>
      </c>
      <c r="E151" s="28" t="s">
        <v>34</v>
      </c>
      <c r="F151" s="28" t="s">
        <v>34</v>
      </c>
      <c r="G151" s="28" t="s">
        <v>34</v>
      </c>
      <c r="H151" s="28" t="s">
        <v>1312</v>
      </c>
      <c r="I151" s="28" t="s">
        <v>1820</v>
      </c>
      <c r="J151" s="28" t="s">
        <v>839</v>
      </c>
      <c r="K151" s="28" t="s">
        <v>1314</v>
      </c>
      <c r="L151" s="28" t="s">
        <v>837</v>
      </c>
      <c r="M151" s="28" t="s">
        <v>1610</v>
      </c>
      <c r="N151" s="28" t="s">
        <v>2507</v>
      </c>
      <c r="O151" s="28" t="s">
        <v>2652</v>
      </c>
      <c r="P151" s="28" t="s">
        <v>2713</v>
      </c>
      <c r="Q151" s="28" t="s">
        <v>2714</v>
      </c>
      <c r="R151" s="28" t="s">
        <v>2702</v>
      </c>
      <c r="S151" s="28" t="s">
        <v>2715</v>
      </c>
      <c r="T151" s="28" t="s">
        <v>2679</v>
      </c>
      <c r="U151" s="28" t="s">
        <v>2716</v>
      </c>
      <c r="V151" s="28" t="s">
        <v>2717</v>
      </c>
      <c r="W151" s="28" t="s">
        <v>2718</v>
      </c>
      <c r="X151" s="28" t="s">
        <v>2169</v>
      </c>
      <c r="Y151" s="28" t="s">
        <v>2405</v>
      </c>
      <c r="Z151" s="28" t="s">
        <v>2599</v>
      </c>
      <c r="AA151" s="28" t="s">
        <v>2185</v>
      </c>
      <c r="AB151" s="28" t="s">
        <v>2670</v>
      </c>
      <c r="AC151" s="28" t="s">
        <v>2422</v>
      </c>
      <c r="AD151" s="28" t="s">
        <v>2396</v>
      </c>
      <c r="AE151" s="28" t="s">
        <v>2635</v>
      </c>
    </row>
    <row r="152" spans="1:31" x14ac:dyDescent="0.25">
      <c r="A152" s="9" t="s">
        <v>445</v>
      </c>
      <c r="B152" s="9" t="s">
        <v>174</v>
      </c>
      <c r="C152" s="9" t="s">
        <v>562</v>
      </c>
      <c r="D152" s="9" t="s">
        <v>25</v>
      </c>
      <c r="E152" s="28" t="s">
        <v>34</v>
      </c>
      <c r="F152" s="28" t="s">
        <v>34</v>
      </c>
      <c r="G152" s="28" t="s">
        <v>34</v>
      </c>
      <c r="H152" s="28" t="s">
        <v>1663</v>
      </c>
      <c r="I152" s="28" t="s">
        <v>2719</v>
      </c>
      <c r="J152" s="28" t="s">
        <v>1733</v>
      </c>
      <c r="K152" s="28" t="s">
        <v>2720</v>
      </c>
      <c r="L152" s="28" t="s">
        <v>2233</v>
      </c>
      <c r="M152" s="28" t="s">
        <v>2721</v>
      </c>
      <c r="N152" s="28" t="s">
        <v>2722</v>
      </c>
      <c r="O152" s="28" t="s">
        <v>2533</v>
      </c>
      <c r="P152" s="28" t="s">
        <v>2723</v>
      </c>
      <c r="Q152" s="28" t="s">
        <v>2669</v>
      </c>
      <c r="R152" s="28" t="s">
        <v>2364</v>
      </c>
      <c r="S152" s="28" t="s">
        <v>2724</v>
      </c>
      <c r="T152" s="28" t="s">
        <v>2725</v>
      </c>
      <c r="U152" s="28" t="s">
        <v>2559</v>
      </c>
      <c r="V152" s="28" t="s">
        <v>2726</v>
      </c>
      <c r="W152" s="28" t="s">
        <v>2532</v>
      </c>
      <c r="X152" s="28" t="s">
        <v>1992</v>
      </c>
      <c r="Y152" s="28" t="s">
        <v>1881</v>
      </c>
      <c r="Z152" s="28" t="s">
        <v>2241</v>
      </c>
      <c r="AA152" s="28" t="s">
        <v>2727</v>
      </c>
      <c r="AB152" s="28" t="s">
        <v>2728</v>
      </c>
      <c r="AC152" s="28" t="s">
        <v>2722</v>
      </c>
      <c r="AD152" s="28" t="s">
        <v>2681</v>
      </c>
      <c r="AE152" s="28" t="s">
        <v>2729</v>
      </c>
    </row>
    <row r="153" spans="1:31" x14ac:dyDescent="0.25">
      <c r="A153" s="9" t="s">
        <v>432</v>
      </c>
      <c r="B153" s="9" t="s">
        <v>161</v>
      </c>
      <c r="C153" s="9" t="s">
        <v>562</v>
      </c>
      <c r="D153" s="9" t="s">
        <v>25</v>
      </c>
      <c r="E153" s="28" t="s">
        <v>34</v>
      </c>
      <c r="F153" s="28" t="s">
        <v>34</v>
      </c>
      <c r="G153" s="28" t="s">
        <v>34</v>
      </c>
      <c r="H153" s="28" t="s">
        <v>2730</v>
      </c>
      <c r="I153" s="28" t="s">
        <v>2731</v>
      </c>
      <c r="J153" s="28" t="s">
        <v>2526</v>
      </c>
      <c r="K153" s="28" t="s">
        <v>1661</v>
      </c>
      <c r="L153" s="28" t="s">
        <v>2006</v>
      </c>
      <c r="M153" s="28" t="s">
        <v>1120</v>
      </c>
      <c r="N153" s="28" t="s">
        <v>2542</v>
      </c>
      <c r="O153" s="28" t="s">
        <v>2732</v>
      </c>
      <c r="P153" s="28" t="s">
        <v>2457</v>
      </c>
      <c r="Q153" s="28" t="s">
        <v>2536</v>
      </c>
      <c r="R153" s="28" t="s">
        <v>2647</v>
      </c>
      <c r="S153" s="28" t="s">
        <v>2733</v>
      </c>
      <c r="T153" s="28" t="s">
        <v>2734</v>
      </c>
      <c r="U153" s="28" t="s">
        <v>2735</v>
      </c>
      <c r="V153" s="28" t="s">
        <v>2736</v>
      </c>
      <c r="W153" s="28" t="s">
        <v>2049</v>
      </c>
      <c r="X153" s="28" t="s">
        <v>2112</v>
      </c>
      <c r="Y153" s="28" t="s">
        <v>2147</v>
      </c>
      <c r="Z153" s="28" t="s">
        <v>2327</v>
      </c>
      <c r="AA153" s="28" t="s">
        <v>2422</v>
      </c>
      <c r="AB153" s="28" t="s">
        <v>2685</v>
      </c>
      <c r="AC153" s="28" t="s">
        <v>2628</v>
      </c>
      <c r="AD153" s="28" t="s">
        <v>2737</v>
      </c>
      <c r="AE153" s="28" t="s">
        <v>2738</v>
      </c>
    </row>
    <row r="154" spans="1:31" x14ac:dyDescent="0.25">
      <c r="A154" s="9" t="s">
        <v>436</v>
      </c>
      <c r="B154" s="9" t="s">
        <v>165</v>
      </c>
      <c r="C154" s="9" t="s">
        <v>562</v>
      </c>
      <c r="D154" s="9" t="s">
        <v>25</v>
      </c>
      <c r="E154" s="28" t="s">
        <v>34</v>
      </c>
      <c r="F154" s="28" t="s">
        <v>34</v>
      </c>
      <c r="G154" s="28" t="s">
        <v>34</v>
      </c>
      <c r="H154" s="28" t="s">
        <v>2739</v>
      </c>
      <c r="I154" s="28" t="s">
        <v>2740</v>
      </c>
      <c r="J154" s="28" t="s">
        <v>2741</v>
      </c>
      <c r="K154" s="28" t="s">
        <v>2742</v>
      </c>
      <c r="L154" s="28" t="s">
        <v>2743</v>
      </c>
      <c r="M154" s="28" t="s">
        <v>2744</v>
      </c>
      <c r="N154" s="28" t="s">
        <v>2745</v>
      </c>
      <c r="O154" s="28" t="s">
        <v>2528</v>
      </c>
      <c r="P154" s="28" t="s">
        <v>2746</v>
      </c>
      <c r="Q154" s="28" t="s">
        <v>2747</v>
      </c>
      <c r="R154" s="28" t="s">
        <v>2738</v>
      </c>
      <c r="S154" s="28" t="s">
        <v>2748</v>
      </c>
      <c r="T154" s="28" t="s">
        <v>2749</v>
      </c>
      <c r="U154" s="28" t="s">
        <v>2750</v>
      </c>
      <c r="V154" s="28" t="s">
        <v>2751</v>
      </c>
      <c r="W154" s="28" t="s">
        <v>2752</v>
      </c>
      <c r="X154" s="28" t="s">
        <v>2753</v>
      </c>
      <c r="Y154" s="28" t="s">
        <v>2754</v>
      </c>
      <c r="Z154" s="28" t="s">
        <v>2755</v>
      </c>
      <c r="AA154" s="28" t="s">
        <v>2544</v>
      </c>
      <c r="AB154" s="28" t="s">
        <v>2756</v>
      </c>
      <c r="AC154" s="28" t="s">
        <v>2628</v>
      </c>
      <c r="AD154" s="28" t="s">
        <v>2257</v>
      </c>
      <c r="AE154" s="28" t="s">
        <v>2130</v>
      </c>
    </row>
    <row r="155" spans="1:31" x14ac:dyDescent="0.25">
      <c r="A155" s="9" t="s">
        <v>436</v>
      </c>
      <c r="B155" s="9" t="s">
        <v>2757</v>
      </c>
      <c r="C155" s="9" t="s">
        <v>2758</v>
      </c>
      <c r="D155" s="9" t="s">
        <v>25</v>
      </c>
      <c r="E155" s="28" t="s">
        <v>34</v>
      </c>
      <c r="F155" s="28" t="s">
        <v>34</v>
      </c>
      <c r="G155" s="28" t="s">
        <v>34</v>
      </c>
      <c r="H155" s="28" t="s">
        <v>2481</v>
      </c>
      <c r="I155" s="28" t="s">
        <v>2740</v>
      </c>
      <c r="J155" s="28" t="s">
        <v>2741</v>
      </c>
      <c r="K155" s="28" t="s">
        <v>1118</v>
      </c>
      <c r="L155" s="28" t="s">
        <v>2743</v>
      </c>
      <c r="M155" s="28" t="s">
        <v>2744</v>
      </c>
      <c r="N155" s="28" t="s">
        <v>2522</v>
      </c>
      <c r="O155" s="28" t="s">
        <v>2528</v>
      </c>
      <c r="P155" s="28" t="s">
        <v>2746</v>
      </c>
      <c r="Q155" s="28" t="s">
        <v>2759</v>
      </c>
      <c r="R155" s="28" t="s">
        <v>2738</v>
      </c>
      <c r="S155" s="28" t="s">
        <v>2748</v>
      </c>
      <c r="T155" s="28" t="s">
        <v>2760</v>
      </c>
      <c r="U155" s="28" t="s">
        <v>2750</v>
      </c>
      <c r="V155" s="28" t="s">
        <v>2751</v>
      </c>
      <c r="W155" s="28" t="s">
        <v>2761</v>
      </c>
      <c r="X155" s="28" t="s">
        <v>2753</v>
      </c>
      <c r="Y155" s="28" t="s">
        <v>2754</v>
      </c>
      <c r="Z155" s="28" t="s">
        <v>2762</v>
      </c>
      <c r="AA155" s="28" t="s">
        <v>2544</v>
      </c>
      <c r="AB155" s="28" t="s">
        <v>2756</v>
      </c>
      <c r="AC155" s="28" t="s">
        <v>2405</v>
      </c>
      <c r="AD155" s="28" t="s">
        <v>2257</v>
      </c>
      <c r="AE155" s="28" t="s">
        <v>2130</v>
      </c>
    </row>
    <row r="156" spans="1:31" x14ac:dyDescent="0.25">
      <c r="A156" s="9" t="s">
        <v>446</v>
      </c>
      <c r="B156" s="9" t="s">
        <v>175</v>
      </c>
      <c r="C156" s="9" t="s">
        <v>2758</v>
      </c>
      <c r="D156" s="9" t="s">
        <v>25</v>
      </c>
      <c r="E156" s="28" t="s">
        <v>34</v>
      </c>
      <c r="F156" s="28" t="s">
        <v>34</v>
      </c>
      <c r="G156" s="28" t="s">
        <v>34</v>
      </c>
      <c r="H156" s="28" t="s">
        <v>1627</v>
      </c>
      <c r="I156" s="28" t="s">
        <v>2190</v>
      </c>
      <c r="J156" s="28" t="s">
        <v>857</v>
      </c>
      <c r="K156" s="28" t="s">
        <v>1627</v>
      </c>
      <c r="L156" s="28" t="s">
        <v>860</v>
      </c>
      <c r="M156" s="28" t="s">
        <v>858</v>
      </c>
      <c r="N156" s="28" t="s">
        <v>2763</v>
      </c>
      <c r="O156" s="28" t="s">
        <v>2764</v>
      </c>
      <c r="P156" s="28" t="s">
        <v>2765</v>
      </c>
      <c r="Q156" s="28" t="s">
        <v>2766</v>
      </c>
      <c r="R156" s="28" t="s">
        <v>2767</v>
      </c>
      <c r="S156" s="28" t="s">
        <v>2768</v>
      </c>
      <c r="T156" s="28" t="s">
        <v>2769</v>
      </c>
      <c r="U156" s="28" t="s">
        <v>2770</v>
      </c>
      <c r="V156" s="28" t="s">
        <v>2771</v>
      </c>
      <c r="W156" s="28" t="s">
        <v>2548</v>
      </c>
      <c r="X156" s="28" t="s">
        <v>2340</v>
      </c>
      <c r="Y156" s="28" t="s">
        <v>1890</v>
      </c>
      <c r="Z156" s="28" t="s">
        <v>2772</v>
      </c>
      <c r="AA156" s="28" t="s">
        <v>2609</v>
      </c>
      <c r="AB156" s="28" t="s">
        <v>2773</v>
      </c>
      <c r="AC156" s="28" t="s">
        <v>2682</v>
      </c>
      <c r="AD156" s="28" t="s">
        <v>2774</v>
      </c>
      <c r="AE156" s="28" t="s">
        <v>2636</v>
      </c>
    </row>
    <row r="157" spans="1:31" x14ac:dyDescent="0.25">
      <c r="A157" s="9" t="s">
        <v>327</v>
      </c>
      <c r="B157" s="9" t="s">
        <v>56</v>
      </c>
      <c r="C157" s="9" t="s">
        <v>2758</v>
      </c>
      <c r="D157" s="9" t="s">
        <v>25</v>
      </c>
      <c r="E157" s="28" t="s">
        <v>34</v>
      </c>
      <c r="F157" s="28" t="s">
        <v>34</v>
      </c>
      <c r="G157" s="28" t="s">
        <v>34</v>
      </c>
      <c r="H157" s="28" t="s">
        <v>730</v>
      </c>
      <c r="I157" s="28" t="s">
        <v>2775</v>
      </c>
      <c r="J157" s="28" t="s">
        <v>2167</v>
      </c>
      <c r="K157" s="28" t="s">
        <v>732</v>
      </c>
      <c r="L157" s="28" t="s">
        <v>728</v>
      </c>
      <c r="M157" s="28" t="s">
        <v>605</v>
      </c>
      <c r="N157" s="28" t="s">
        <v>2776</v>
      </c>
      <c r="O157" s="28" t="s">
        <v>2777</v>
      </c>
      <c r="P157" s="28" t="s">
        <v>2778</v>
      </c>
      <c r="Q157" s="28" t="s">
        <v>2779</v>
      </c>
      <c r="R157" s="28" t="s">
        <v>2780</v>
      </c>
      <c r="S157" s="28" t="s">
        <v>2777</v>
      </c>
      <c r="T157" s="28" t="s">
        <v>2781</v>
      </c>
      <c r="U157" s="28" t="s">
        <v>2782</v>
      </c>
      <c r="V157" s="28" t="s">
        <v>2783</v>
      </c>
      <c r="W157" s="28" t="s">
        <v>2784</v>
      </c>
      <c r="X157" s="28" t="s">
        <v>2030</v>
      </c>
      <c r="Y157" s="28" t="s">
        <v>2420</v>
      </c>
      <c r="Z157" s="28" t="s">
        <v>2582</v>
      </c>
      <c r="AA157" s="28" t="s">
        <v>2706</v>
      </c>
      <c r="AB157" s="28" t="s">
        <v>2785</v>
      </c>
      <c r="AC157" s="28" t="s">
        <v>2786</v>
      </c>
      <c r="AD157" s="28" t="s">
        <v>2780</v>
      </c>
      <c r="AE157" s="28" t="s">
        <v>2576</v>
      </c>
    </row>
    <row r="158" spans="1:31" x14ac:dyDescent="0.25">
      <c r="A158" s="9" t="s">
        <v>469</v>
      </c>
      <c r="B158" s="9" t="s">
        <v>198</v>
      </c>
      <c r="C158" s="9" t="s">
        <v>2758</v>
      </c>
      <c r="D158" s="9" t="s">
        <v>25</v>
      </c>
      <c r="E158" s="28" t="s">
        <v>34</v>
      </c>
      <c r="F158" s="28" t="s">
        <v>34</v>
      </c>
      <c r="G158" s="28" t="s">
        <v>34</v>
      </c>
      <c r="H158" s="28" t="s">
        <v>1300</v>
      </c>
      <c r="I158" s="28" t="s">
        <v>584</v>
      </c>
      <c r="J158" s="28" t="s">
        <v>690</v>
      </c>
      <c r="K158" s="28" t="s">
        <v>585</v>
      </c>
      <c r="L158" s="28" t="s">
        <v>1300</v>
      </c>
      <c r="M158" s="28" t="s">
        <v>585</v>
      </c>
      <c r="N158" s="28" t="s">
        <v>2785</v>
      </c>
      <c r="O158" s="28" t="s">
        <v>2787</v>
      </c>
      <c r="P158" s="28" t="s">
        <v>2788</v>
      </c>
      <c r="Q158" s="28" t="s">
        <v>2531</v>
      </c>
      <c r="R158" s="28" t="s">
        <v>2789</v>
      </c>
      <c r="S158" s="28" t="s">
        <v>2790</v>
      </c>
      <c r="T158" s="28" t="s">
        <v>2791</v>
      </c>
      <c r="U158" s="28" t="s">
        <v>2792</v>
      </c>
      <c r="V158" s="28" t="s">
        <v>2793</v>
      </c>
      <c r="W158" s="28" t="s">
        <v>2794</v>
      </c>
      <c r="X158" s="28" t="s">
        <v>2795</v>
      </c>
      <c r="Y158" s="28" t="s">
        <v>2796</v>
      </c>
      <c r="Z158" s="28" t="s">
        <v>2797</v>
      </c>
      <c r="AA158" s="28" t="s">
        <v>2798</v>
      </c>
      <c r="AB158" s="28" t="s">
        <v>2799</v>
      </c>
      <c r="AC158" s="28" t="s">
        <v>2800</v>
      </c>
      <c r="AD158" s="28" t="s">
        <v>2801</v>
      </c>
      <c r="AE158" s="28" t="s">
        <v>2802</v>
      </c>
    </row>
    <row r="159" spans="1:31" x14ac:dyDescent="0.25">
      <c r="A159" s="9" t="s">
        <v>539</v>
      </c>
      <c r="B159" s="9" t="s">
        <v>2803</v>
      </c>
      <c r="C159" s="9" t="s">
        <v>2758</v>
      </c>
      <c r="D159" s="9" t="s">
        <v>25</v>
      </c>
      <c r="E159" s="28" t="s">
        <v>34</v>
      </c>
      <c r="F159" s="28" t="e">
        <v>#N/A</v>
      </c>
      <c r="G159" s="28" t="e">
        <v>#N/A</v>
      </c>
      <c r="H159" s="28" t="s">
        <v>1209</v>
      </c>
      <c r="I159" s="28" t="e">
        <v>#N/A</v>
      </c>
      <c r="J159" s="28" t="e">
        <v>#N/A</v>
      </c>
      <c r="K159" s="28" t="s">
        <v>1768</v>
      </c>
      <c r="L159" s="28" t="e">
        <v>#N/A</v>
      </c>
      <c r="M159" s="28" t="e">
        <v>#N/A</v>
      </c>
      <c r="N159" s="28" t="s">
        <v>2638</v>
      </c>
      <c r="O159" s="28" t="e">
        <v>#N/A</v>
      </c>
      <c r="P159" s="28" t="e">
        <v>#N/A</v>
      </c>
      <c r="Q159" s="28" t="s">
        <v>2804</v>
      </c>
      <c r="R159" s="28" t="e">
        <v>#N/A</v>
      </c>
      <c r="S159" s="28" t="e">
        <v>#N/A</v>
      </c>
      <c r="T159" s="28" t="s">
        <v>2805</v>
      </c>
      <c r="U159" s="28" t="e">
        <v>#N/A</v>
      </c>
      <c r="V159" s="28" t="e">
        <v>#N/A</v>
      </c>
      <c r="W159" s="28" t="s">
        <v>2806</v>
      </c>
      <c r="X159" s="28" t="e">
        <v>#N/A</v>
      </c>
      <c r="Y159" s="28" t="e">
        <v>#N/A</v>
      </c>
      <c r="Z159" s="28" t="s">
        <v>2605</v>
      </c>
      <c r="AA159" s="28" t="e">
        <v>#N/A</v>
      </c>
      <c r="AB159" s="28" t="e">
        <v>#N/A</v>
      </c>
      <c r="AC159" s="28" t="s">
        <v>2807</v>
      </c>
      <c r="AD159" s="28" t="e">
        <v>#N/A</v>
      </c>
      <c r="AE159" s="28" t="e">
        <v>#N/A</v>
      </c>
    </row>
    <row r="160" spans="1:31" x14ac:dyDescent="0.25">
      <c r="A160" s="9" t="s">
        <v>438</v>
      </c>
      <c r="B160" s="9" t="s">
        <v>167</v>
      </c>
      <c r="C160" s="9" t="s">
        <v>562</v>
      </c>
      <c r="D160" s="9" t="s">
        <v>25</v>
      </c>
      <c r="E160" s="28" t="s">
        <v>34</v>
      </c>
      <c r="F160" s="28" t="s">
        <v>34</v>
      </c>
      <c r="G160" s="28" t="s">
        <v>34</v>
      </c>
      <c r="H160" s="28" t="s">
        <v>2808</v>
      </c>
      <c r="I160" s="28" t="s">
        <v>1484</v>
      </c>
      <c r="J160" s="28" t="s">
        <v>2252</v>
      </c>
      <c r="K160" s="28" t="s">
        <v>1975</v>
      </c>
      <c r="L160" s="28" t="s">
        <v>2250</v>
      </c>
      <c r="M160" s="28" t="s">
        <v>2620</v>
      </c>
      <c r="N160" s="28" t="s">
        <v>2227</v>
      </c>
      <c r="O160" s="28" t="s">
        <v>2809</v>
      </c>
      <c r="P160" s="28" t="s">
        <v>2810</v>
      </c>
      <c r="Q160" s="28" t="s">
        <v>2811</v>
      </c>
      <c r="R160" s="28" t="s">
        <v>2536</v>
      </c>
      <c r="S160" s="28" t="s">
        <v>2812</v>
      </c>
      <c r="T160" s="28" t="s">
        <v>2813</v>
      </c>
      <c r="U160" s="28" t="s">
        <v>2682</v>
      </c>
      <c r="V160" s="28" t="s">
        <v>2814</v>
      </c>
      <c r="W160" s="28" t="s">
        <v>2322</v>
      </c>
      <c r="X160" s="28" t="s">
        <v>1925</v>
      </c>
      <c r="Y160" s="28" t="s">
        <v>2555</v>
      </c>
      <c r="Z160" s="28" t="s">
        <v>2815</v>
      </c>
      <c r="AA160" s="28" t="s">
        <v>2816</v>
      </c>
      <c r="AB160" s="28" t="s">
        <v>2817</v>
      </c>
      <c r="AC160" s="28" t="s">
        <v>2818</v>
      </c>
      <c r="AD160" s="28" t="s">
        <v>2819</v>
      </c>
      <c r="AE160" s="28" t="s">
        <v>2820</v>
      </c>
    </row>
    <row r="161" spans="1:31" x14ac:dyDescent="0.25">
      <c r="A161" s="9" t="s">
        <v>430</v>
      </c>
      <c r="B161" s="9" t="s">
        <v>159</v>
      </c>
      <c r="C161" s="9" t="s">
        <v>562</v>
      </c>
      <c r="D161" s="9" t="s">
        <v>25</v>
      </c>
      <c r="E161" s="28" t="s">
        <v>34</v>
      </c>
      <c r="F161" s="28" t="s">
        <v>34</v>
      </c>
      <c r="G161" s="28" t="s">
        <v>34</v>
      </c>
      <c r="H161" s="28" t="s">
        <v>2538</v>
      </c>
      <c r="I161" s="28" t="s">
        <v>1737</v>
      </c>
      <c r="J161" s="28" t="s">
        <v>2821</v>
      </c>
      <c r="K161" s="28" t="s">
        <v>2822</v>
      </c>
      <c r="L161" s="28" t="s">
        <v>2419</v>
      </c>
      <c r="M161" s="28" t="s">
        <v>2823</v>
      </c>
      <c r="N161" s="28" t="s">
        <v>2160</v>
      </c>
      <c r="O161" s="28" t="s">
        <v>2353</v>
      </c>
      <c r="P161" s="28" t="s">
        <v>2655</v>
      </c>
      <c r="Q161" s="28" t="s">
        <v>2824</v>
      </c>
      <c r="R161" s="28" t="s">
        <v>2825</v>
      </c>
      <c r="S161" s="28" t="s">
        <v>2826</v>
      </c>
      <c r="T161" s="28" t="s">
        <v>2827</v>
      </c>
      <c r="U161" s="28" t="s">
        <v>2800</v>
      </c>
      <c r="V161" s="28" t="s">
        <v>2581</v>
      </c>
      <c r="W161" s="28" t="s">
        <v>2048</v>
      </c>
      <c r="X161" s="28" t="s">
        <v>2351</v>
      </c>
      <c r="Y161" s="28" t="s">
        <v>2046</v>
      </c>
      <c r="Z161" s="28" t="s">
        <v>2195</v>
      </c>
      <c r="AA161" s="28" t="s">
        <v>2031</v>
      </c>
      <c r="AB161" s="28" t="s">
        <v>2143</v>
      </c>
      <c r="AC161" s="28" t="s">
        <v>2747</v>
      </c>
      <c r="AD161" s="28" t="s">
        <v>2711</v>
      </c>
      <c r="AE161" s="28" t="s">
        <v>2828</v>
      </c>
    </row>
    <row r="162" spans="1:31" x14ac:dyDescent="0.25">
      <c r="A162" s="9" t="s">
        <v>443</v>
      </c>
      <c r="B162" s="9" t="s">
        <v>172</v>
      </c>
      <c r="C162" s="9" t="s">
        <v>562</v>
      </c>
      <c r="D162" s="9" t="s">
        <v>25</v>
      </c>
      <c r="E162" s="28" t="s">
        <v>34</v>
      </c>
      <c r="F162" s="28" t="s">
        <v>34</v>
      </c>
      <c r="G162" s="28" t="s">
        <v>34</v>
      </c>
      <c r="H162" s="28" t="s">
        <v>2089</v>
      </c>
      <c r="I162" s="28" t="s">
        <v>836</v>
      </c>
      <c r="J162" s="28" t="s">
        <v>838</v>
      </c>
      <c r="K162" s="28" t="s">
        <v>1609</v>
      </c>
      <c r="L162" s="28" t="s">
        <v>839</v>
      </c>
      <c r="M162" s="28" t="s">
        <v>836</v>
      </c>
      <c r="N162" s="28" t="s">
        <v>2628</v>
      </c>
      <c r="O162" s="28" t="s">
        <v>2829</v>
      </c>
      <c r="P162" s="28" t="s">
        <v>2830</v>
      </c>
      <c r="Q162" s="28" t="s">
        <v>2484</v>
      </c>
      <c r="R162" s="28" t="s">
        <v>2831</v>
      </c>
      <c r="S162" s="28" t="s">
        <v>2832</v>
      </c>
      <c r="T162" s="28" t="s">
        <v>2833</v>
      </c>
      <c r="U162" s="28" t="s">
        <v>2834</v>
      </c>
      <c r="V162" s="28" t="s">
        <v>2835</v>
      </c>
      <c r="W162" s="28" t="s">
        <v>2224</v>
      </c>
      <c r="X162" s="28" t="s">
        <v>2446</v>
      </c>
      <c r="Y162" s="28" t="s">
        <v>2042</v>
      </c>
      <c r="Z162" s="28" t="s">
        <v>2186</v>
      </c>
      <c r="AA162" s="28" t="s">
        <v>2836</v>
      </c>
      <c r="AB162" s="28" t="s">
        <v>2837</v>
      </c>
      <c r="AC162" s="28" t="s">
        <v>2838</v>
      </c>
      <c r="AD162" s="28" t="s">
        <v>2839</v>
      </c>
      <c r="AE162" s="28" t="s">
        <v>2840</v>
      </c>
    </row>
    <row r="163" spans="1:31" x14ac:dyDescent="0.25">
      <c r="A163" s="9" t="s">
        <v>461</v>
      </c>
      <c r="B163" s="9" t="s">
        <v>190</v>
      </c>
      <c r="C163" s="9" t="s">
        <v>562</v>
      </c>
      <c r="D163" s="9" t="s">
        <v>25</v>
      </c>
      <c r="E163" s="28" t="s">
        <v>34</v>
      </c>
      <c r="F163" s="28" t="s">
        <v>34</v>
      </c>
      <c r="G163" s="28" t="s">
        <v>34</v>
      </c>
      <c r="H163" s="28" t="s">
        <v>605</v>
      </c>
      <c r="I163" s="28" t="s">
        <v>2167</v>
      </c>
      <c r="J163" s="28" t="s">
        <v>1178</v>
      </c>
      <c r="K163" s="28" t="s">
        <v>710</v>
      </c>
      <c r="L163" s="28" t="s">
        <v>759</v>
      </c>
      <c r="M163" s="28" t="s">
        <v>760</v>
      </c>
      <c r="N163" s="28" t="s">
        <v>2405</v>
      </c>
      <c r="O163" s="28" t="s">
        <v>2841</v>
      </c>
      <c r="P163" s="28" t="s">
        <v>2842</v>
      </c>
      <c r="Q163" s="28" t="s">
        <v>2396</v>
      </c>
      <c r="R163" s="28" t="s">
        <v>2843</v>
      </c>
      <c r="S163" s="28" t="s">
        <v>2844</v>
      </c>
      <c r="T163" s="28" t="s">
        <v>2845</v>
      </c>
      <c r="U163" s="28" t="s">
        <v>2846</v>
      </c>
      <c r="V163" s="28" t="s">
        <v>2847</v>
      </c>
      <c r="W163" s="28" t="s">
        <v>2301</v>
      </c>
      <c r="X163" s="28" t="s">
        <v>1884</v>
      </c>
      <c r="Y163" s="28" t="s">
        <v>2702</v>
      </c>
      <c r="Z163" s="28" t="s">
        <v>1937</v>
      </c>
      <c r="AA163" s="28" t="s">
        <v>2144</v>
      </c>
      <c r="AB163" s="28" t="s">
        <v>2848</v>
      </c>
      <c r="AC163" s="28" t="s">
        <v>2186</v>
      </c>
      <c r="AD163" s="28" t="s">
        <v>2849</v>
      </c>
      <c r="AE163" s="28" t="s">
        <v>2581</v>
      </c>
    </row>
    <row r="164" spans="1:31" x14ac:dyDescent="0.25">
      <c r="A164" s="9" t="s">
        <v>435</v>
      </c>
      <c r="B164" s="9" t="s">
        <v>164</v>
      </c>
      <c r="C164" s="9" t="s">
        <v>562</v>
      </c>
      <c r="D164" s="9" t="s">
        <v>25</v>
      </c>
      <c r="E164" s="28" t="s">
        <v>34</v>
      </c>
      <c r="F164" s="28" t="s">
        <v>34</v>
      </c>
      <c r="G164" s="28" t="s">
        <v>34</v>
      </c>
      <c r="H164" s="28" t="s">
        <v>1665</v>
      </c>
      <c r="I164" s="28" t="s">
        <v>2850</v>
      </c>
      <c r="J164" s="28" t="s">
        <v>2851</v>
      </c>
      <c r="K164" s="28" t="s">
        <v>1661</v>
      </c>
      <c r="L164" s="28" t="s">
        <v>2852</v>
      </c>
      <c r="M164" s="28" t="s">
        <v>2852</v>
      </c>
      <c r="N164" s="28" t="s">
        <v>2853</v>
      </c>
      <c r="O164" s="28" t="s">
        <v>2854</v>
      </c>
      <c r="P164" s="28" t="s">
        <v>2855</v>
      </c>
      <c r="Q164" s="28" t="s">
        <v>2101</v>
      </c>
      <c r="R164" s="28" t="s">
        <v>2856</v>
      </c>
      <c r="S164" s="28" t="s">
        <v>2843</v>
      </c>
      <c r="T164" s="28" t="s">
        <v>2857</v>
      </c>
      <c r="U164" s="28" t="s">
        <v>2858</v>
      </c>
      <c r="V164" s="28" t="s">
        <v>2581</v>
      </c>
      <c r="W164" s="28" t="s">
        <v>2096</v>
      </c>
      <c r="X164" s="28" t="s">
        <v>1675</v>
      </c>
      <c r="Y164" s="28" t="s">
        <v>2351</v>
      </c>
      <c r="Z164" s="28" t="s">
        <v>2592</v>
      </c>
      <c r="AA164" s="28" t="s">
        <v>2755</v>
      </c>
      <c r="AB164" s="28" t="s">
        <v>2724</v>
      </c>
      <c r="AC164" s="28" t="s">
        <v>2859</v>
      </c>
      <c r="AD164" s="28" t="s">
        <v>2860</v>
      </c>
      <c r="AE164" s="28" t="s">
        <v>2861</v>
      </c>
    </row>
    <row r="165" spans="1:31" x14ac:dyDescent="0.25">
      <c r="A165" s="9" t="s">
        <v>429</v>
      </c>
      <c r="B165" s="9" t="s">
        <v>158</v>
      </c>
      <c r="C165" s="9" t="s">
        <v>562</v>
      </c>
      <c r="D165" s="9" t="s">
        <v>25</v>
      </c>
      <c r="E165" s="28" t="s">
        <v>34</v>
      </c>
      <c r="F165" s="28" t="s">
        <v>34</v>
      </c>
      <c r="G165" s="28" t="s">
        <v>34</v>
      </c>
      <c r="H165" s="28" t="s">
        <v>2862</v>
      </c>
      <c r="I165" s="28" t="s">
        <v>2863</v>
      </c>
      <c r="J165" s="28" t="s">
        <v>893</v>
      </c>
      <c r="K165" s="28" t="s">
        <v>2392</v>
      </c>
      <c r="L165" s="28" t="s">
        <v>838</v>
      </c>
      <c r="M165" s="28" t="s">
        <v>2864</v>
      </c>
      <c r="N165" s="28" t="s">
        <v>2865</v>
      </c>
      <c r="O165" s="28" t="s">
        <v>2549</v>
      </c>
      <c r="P165" s="28" t="s">
        <v>2866</v>
      </c>
      <c r="Q165" s="28" t="s">
        <v>2867</v>
      </c>
      <c r="R165" s="28" t="s">
        <v>2868</v>
      </c>
      <c r="S165" s="28" t="s">
        <v>2582</v>
      </c>
      <c r="T165" s="28" t="s">
        <v>2869</v>
      </c>
      <c r="U165" s="28" t="s">
        <v>2870</v>
      </c>
      <c r="V165" s="28" t="s">
        <v>2871</v>
      </c>
      <c r="W165" s="28" t="s">
        <v>2395</v>
      </c>
      <c r="X165" s="28" t="s">
        <v>2872</v>
      </c>
      <c r="Y165" s="28" t="s">
        <v>2169</v>
      </c>
      <c r="Z165" s="28" t="s">
        <v>2328</v>
      </c>
      <c r="AA165" s="28" t="s">
        <v>2873</v>
      </c>
      <c r="AB165" s="28" t="s">
        <v>2874</v>
      </c>
      <c r="AC165" s="28" t="s">
        <v>2875</v>
      </c>
      <c r="AD165" s="28" t="s">
        <v>2876</v>
      </c>
      <c r="AE165" s="28" t="s">
        <v>2877</v>
      </c>
    </row>
    <row r="166" spans="1:31" x14ac:dyDescent="0.25">
      <c r="A166" s="9" t="s">
        <v>440</v>
      </c>
      <c r="B166" s="9" t="s">
        <v>169</v>
      </c>
      <c r="C166" s="9" t="s">
        <v>562</v>
      </c>
      <c r="D166" s="9" t="s">
        <v>25</v>
      </c>
      <c r="E166" s="28" t="s">
        <v>34</v>
      </c>
      <c r="F166" s="28" t="s">
        <v>34</v>
      </c>
      <c r="G166" s="28" t="s">
        <v>34</v>
      </c>
      <c r="H166" s="28" t="s">
        <v>2110</v>
      </c>
      <c r="I166" s="28" t="s">
        <v>1483</v>
      </c>
      <c r="J166" s="28" t="s">
        <v>2675</v>
      </c>
      <c r="K166" s="28" t="s">
        <v>2808</v>
      </c>
      <c r="L166" s="28" t="s">
        <v>2878</v>
      </c>
      <c r="M166" s="28" t="s">
        <v>2251</v>
      </c>
      <c r="N166" s="28" t="s">
        <v>2597</v>
      </c>
      <c r="O166" s="28" t="s">
        <v>2879</v>
      </c>
      <c r="P166" s="28" t="s">
        <v>2880</v>
      </c>
      <c r="Q166" s="28" t="s">
        <v>2667</v>
      </c>
      <c r="R166" s="28" t="s">
        <v>2881</v>
      </c>
      <c r="S166" s="28" t="s">
        <v>2659</v>
      </c>
      <c r="T166" s="28" t="s">
        <v>2705</v>
      </c>
      <c r="U166" s="28" t="s">
        <v>2882</v>
      </c>
      <c r="V166" s="28" t="s">
        <v>2883</v>
      </c>
      <c r="W166" s="28" t="s">
        <v>2884</v>
      </c>
      <c r="X166" s="28" t="s">
        <v>2885</v>
      </c>
      <c r="Y166" s="28" t="s">
        <v>2462</v>
      </c>
      <c r="Z166" s="28" t="s">
        <v>2407</v>
      </c>
      <c r="AA166" s="28" t="s">
        <v>2886</v>
      </c>
      <c r="AB166" s="28" t="s">
        <v>2836</v>
      </c>
      <c r="AC166" s="28" t="s">
        <v>2567</v>
      </c>
      <c r="AD166" s="28" t="s">
        <v>2868</v>
      </c>
      <c r="AE166" s="28" t="s">
        <v>2887</v>
      </c>
    </row>
    <row r="167" spans="1:31" x14ac:dyDescent="0.25">
      <c r="A167" s="9" t="s">
        <v>329</v>
      </c>
      <c r="B167" s="9" t="s">
        <v>58</v>
      </c>
      <c r="C167" s="9" t="s">
        <v>2758</v>
      </c>
      <c r="D167" s="9" t="s">
        <v>25</v>
      </c>
      <c r="E167" s="28" t="s">
        <v>34</v>
      </c>
      <c r="F167" s="28" t="s">
        <v>34</v>
      </c>
      <c r="G167" s="28" t="s">
        <v>34</v>
      </c>
      <c r="H167" s="28" t="s">
        <v>860</v>
      </c>
      <c r="I167" s="28" t="s">
        <v>806</v>
      </c>
      <c r="J167" s="28" t="s">
        <v>1768</v>
      </c>
      <c r="K167" s="28" t="s">
        <v>1079</v>
      </c>
      <c r="L167" s="28" t="s">
        <v>2888</v>
      </c>
      <c r="M167" s="28" t="s">
        <v>2598</v>
      </c>
      <c r="N167" s="28" t="s">
        <v>2677</v>
      </c>
      <c r="O167" s="28" t="s">
        <v>2889</v>
      </c>
      <c r="P167" s="28" t="s">
        <v>2890</v>
      </c>
      <c r="Q167" s="28" t="s">
        <v>2891</v>
      </c>
      <c r="R167" s="28" t="s">
        <v>2892</v>
      </c>
      <c r="S167" s="28" t="s">
        <v>2893</v>
      </c>
      <c r="T167" s="28" t="s">
        <v>2894</v>
      </c>
      <c r="U167" s="28" t="s">
        <v>2895</v>
      </c>
      <c r="V167" s="28" t="s">
        <v>2896</v>
      </c>
      <c r="W167" s="28" t="s">
        <v>2711</v>
      </c>
      <c r="X167" s="28" t="s">
        <v>2706</v>
      </c>
      <c r="Y167" s="28" t="s">
        <v>2734</v>
      </c>
      <c r="Z167" s="28" t="s">
        <v>2897</v>
      </c>
      <c r="AA167" s="28" t="s">
        <v>2898</v>
      </c>
      <c r="AB167" s="28" t="s">
        <v>2899</v>
      </c>
      <c r="AC167" s="28" t="s">
        <v>2900</v>
      </c>
      <c r="AD167" s="28" t="s">
        <v>2901</v>
      </c>
      <c r="AE167" s="28" t="s">
        <v>2902</v>
      </c>
    </row>
    <row r="168" spans="1:31" x14ac:dyDescent="0.25">
      <c r="A168" s="9" t="s">
        <v>440</v>
      </c>
      <c r="B168" s="9" t="s">
        <v>2903</v>
      </c>
      <c r="C168" s="9" t="s">
        <v>2758</v>
      </c>
      <c r="D168" s="9" t="s">
        <v>25</v>
      </c>
      <c r="E168" s="28" t="s">
        <v>34</v>
      </c>
      <c r="F168" s="28" t="s">
        <v>34</v>
      </c>
      <c r="G168" s="28" t="s">
        <v>34</v>
      </c>
      <c r="H168" s="28" t="s">
        <v>835</v>
      </c>
      <c r="I168" s="28" t="s">
        <v>1483</v>
      </c>
      <c r="J168" s="28" t="s">
        <v>2675</v>
      </c>
      <c r="K168" s="28" t="s">
        <v>2863</v>
      </c>
      <c r="L168" s="28" t="s">
        <v>2878</v>
      </c>
      <c r="M168" s="28" t="s">
        <v>2251</v>
      </c>
      <c r="N168" s="28" t="s">
        <v>2242</v>
      </c>
      <c r="O168" s="28" t="s">
        <v>2879</v>
      </c>
      <c r="P168" s="28" t="s">
        <v>2880</v>
      </c>
      <c r="Q168" s="28" t="s">
        <v>2904</v>
      </c>
      <c r="R168" s="28" t="s">
        <v>2881</v>
      </c>
      <c r="S168" s="28" t="s">
        <v>2659</v>
      </c>
      <c r="T168" s="28" t="s">
        <v>2215</v>
      </c>
      <c r="U168" s="28" t="s">
        <v>2882</v>
      </c>
      <c r="V168" s="28" t="s">
        <v>2883</v>
      </c>
      <c r="W168" s="28" t="s">
        <v>2068</v>
      </c>
      <c r="X168" s="28" t="s">
        <v>2885</v>
      </c>
      <c r="Y168" s="28" t="s">
        <v>2462</v>
      </c>
      <c r="Z168" s="28" t="s">
        <v>2422</v>
      </c>
      <c r="AA168" s="28" t="s">
        <v>2886</v>
      </c>
      <c r="AB168" s="28" t="s">
        <v>2836</v>
      </c>
      <c r="AC168" s="28" t="s">
        <v>1884</v>
      </c>
      <c r="AD168" s="28" t="s">
        <v>2868</v>
      </c>
      <c r="AE168" s="28" t="s">
        <v>2887</v>
      </c>
    </row>
    <row r="169" spans="1:31" x14ac:dyDescent="0.25">
      <c r="A169" s="9" t="s">
        <v>358</v>
      </c>
      <c r="B169" s="9" t="s">
        <v>87</v>
      </c>
      <c r="C169" s="9" t="s">
        <v>562</v>
      </c>
      <c r="D169" s="9" t="s">
        <v>37</v>
      </c>
      <c r="E169" s="28" t="s">
        <v>34</v>
      </c>
      <c r="F169" s="28" t="s">
        <v>34</v>
      </c>
      <c r="G169" s="28" t="s">
        <v>34</v>
      </c>
      <c r="H169" s="28" t="s">
        <v>1525</v>
      </c>
      <c r="I169" s="28" t="s">
        <v>1773</v>
      </c>
      <c r="J169" s="28" t="s">
        <v>586</v>
      </c>
      <c r="K169" s="28" t="s">
        <v>893</v>
      </c>
      <c r="L169" s="28" t="s">
        <v>2168</v>
      </c>
      <c r="M169" s="28" t="s">
        <v>1100</v>
      </c>
      <c r="N169" s="28" t="s">
        <v>2412</v>
      </c>
      <c r="O169" s="28" t="s">
        <v>2905</v>
      </c>
      <c r="P169" s="28" t="s">
        <v>2906</v>
      </c>
      <c r="Q169" s="28" t="s">
        <v>2874</v>
      </c>
      <c r="R169" s="28" t="s">
        <v>2501</v>
      </c>
      <c r="S169" s="28" t="s">
        <v>2907</v>
      </c>
      <c r="T169" s="28" t="s">
        <v>2908</v>
      </c>
      <c r="U169" s="28" t="s">
        <v>2909</v>
      </c>
      <c r="V169" s="28" t="s">
        <v>2581</v>
      </c>
      <c r="W169" s="28" t="s">
        <v>2192</v>
      </c>
      <c r="X169" s="28" t="s">
        <v>1723</v>
      </c>
      <c r="Y169" s="28" t="s">
        <v>2910</v>
      </c>
      <c r="Z169" s="28" t="s">
        <v>2127</v>
      </c>
      <c r="AA169" s="28" t="s">
        <v>2241</v>
      </c>
      <c r="AB169" s="28" t="s">
        <v>2159</v>
      </c>
      <c r="AC169" s="28" t="s">
        <v>2672</v>
      </c>
      <c r="AD169" s="28" t="s">
        <v>2911</v>
      </c>
      <c r="AE169" s="28" t="s">
        <v>2912</v>
      </c>
    </row>
    <row r="170" spans="1:31" x14ac:dyDescent="0.25">
      <c r="A170" s="9" t="s">
        <v>451</v>
      </c>
      <c r="B170" s="9" t="s">
        <v>180</v>
      </c>
      <c r="C170" s="9" t="s">
        <v>562</v>
      </c>
      <c r="D170" s="9" t="s">
        <v>25</v>
      </c>
      <c r="E170" s="28" t="s">
        <v>34</v>
      </c>
      <c r="F170" s="28" t="s">
        <v>34</v>
      </c>
      <c r="G170" s="28" t="s">
        <v>34</v>
      </c>
      <c r="H170" s="28" t="s">
        <v>2123</v>
      </c>
      <c r="I170" s="28" t="s">
        <v>2232</v>
      </c>
      <c r="J170" s="28" t="s">
        <v>2526</v>
      </c>
      <c r="K170" s="28" t="s">
        <v>1484</v>
      </c>
      <c r="L170" s="28" t="s">
        <v>2442</v>
      </c>
      <c r="M170" s="28" t="s">
        <v>2913</v>
      </c>
      <c r="N170" s="28" t="s">
        <v>2745</v>
      </c>
      <c r="O170" s="28" t="s">
        <v>2914</v>
      </c>
      <c r="P170" s="28" t="s">
        <v>2558</v>
      </c>
      <c r="Q170" s="28" t="s">
        <v>2732</v>
      </c>
      <c r="R170" s="28" t="s">
        <v>2915</v>
      </c>
      <c r="S170" s="28" t="s">
        <v>2650</v>
      </c>
      <c r="T170" s="28" t="s">
        <v>2916</v>
      </c>
      <c r="U170" s="28" t="s">
        <v>2917</v>
      </c>
      <c r="V170" s="28" t="s">
        <v>2918</v>
      </c>
      <c r="W170" s="28" t="s">
        <v>2919</v>
      </c>
      <c r="X170" s="28" t="s">
        <v>2468</v>
      </c>
      <c r="Y170" s="28" t="s">
        <v>2920</v>
      </c>
      <c r="Z170" s="28" t="s">
        <v>2471</v>
      </c>
      <c r="AA170" s="28" t="s">
        <v>2921</v>
      </c>
      <c r="AB170" s="28" t="s">
        <v>2922</v>
      </c>
      <c r="AC170" s="28" t="s">
        <v>2923</v>
      </c>
      <c r="AD170" s="28" t="s">
        <v>2924</v>
      </c>
      <c r="AE170" s="28" t="s">
        <v>2925</v>
      </c>
    </row>
    <row r="171" spans="1:31" x14ac:dyDescent="0.25">
      <c r="A171" s="9" t="s">
        <v>450</v>
      </c>
      <c r="B171" s="9" t="s">
        <v>179</v>
      </c>
      <c r="C171" s="9" t="s">
        <v>562</v>
      </c>
      <c r="D171" s="9" t="s">
        <v>25</v>
      </c>
      <c r="E171" s="28" t="s">
        <v>34</v>
      </c>
      <c r="F171" s="28" t="s">
        <v>34</v>
      </c>
      <c r="G171" s="28" t="s">
        <v>34</v>
      </c>
      <c r="H171" s="28" t="s">
        <v>729</v>
      </c>
      <c r="I171" s="28" t="s">
        <v>1439</v>
      </c>
      <c r="J171" s="28" t="s">
        <v>1773</v>
      </c>
      <c r="K171" s="28" t="s">
        <v>2926</v>
      </c>
      <c r="L171" s="28" t="s">
        <v>1439</v>
      </c>
      <c r="M171" s="28" t="s">
        <v>2927</v>
      </c>
      <c r="N171" s="28" t="s">
        <v>2928</v>
      </c>
      <c r="O171" s="28" t="s">
        <v>2437</v>
      </c>
      <c r="P171" s="28" t="s">
        <v>2474</v>
      </c>
      <c r="Q171" s="28" t="s">
        <v>2691</v>
      </c>
      <c r="R171" s="28" t="s">
        <v>2929</v>
      </c>
      <c r="S171" s="28" t="s">
        <v>2930</v>
      </c>
      <c r="T171" s="28" t="s">
        <v>2725</v>
      </c>
      <c r="U171" s="28" t="s">
        <v>2844</v>
      </c>
      <c r="V171" s="28" t="s">
        <v>2931</v>
      </c>
      <c r="W171" s="28" t="s">
        <v>2351</v>
      </c>
      <c r="X171" s="28" t="s">
        <v>2932</v>
      </c>
      <c r="Y171" s="28" t="s">
        <v>2592</v>
      </c>
      <c r="Z171" s="28" t="s">
        <v>2737</v>
      </c>
      <c r="AA171" s="28" t="s">
        <v>2933</v>
      </c>
      <c r="AB171" s="28" t="s">
        <v>2789</v>
      </c>
      <c r="AC171" s="28" t="s">
        <v>2556</v>
      </c>
      <c r="AD171" s="28" t="s">
        <v>2934</v>
      </c>
      <c r="AE171" s="28" t="s">
        <v>2935</v>
      </c>
    </row>
    <row r="172" spans="1:31" x14ac:dyDescent="0.25">
      <c r="A172" s="9" t="s">
        <v>437</v>
      </c>
      <c r="B172" s="9" t="s">
        <v>166</v>
      </c>
      <c r="C172" s="9" t="s">
        <v>562</v>
      </c>
      <c r="D172" s="9" t="s">
        <v>25</v>
      </c>
      <c r="E172" s="28" t="s">
        <v>34</v>
      </c>
      <c r="F172" s="28" t="s">
        <v>34</v>
      </c>
      <c r="G172" s="28" t="s">
        <v>34</v>
      </c>
      <c r="H172" s="28" t="s">
        <v>2936</v>
      </c>
      <c r="I172" s="28" t="s">
        <v>1357</v>
      </c>
      <c r="J172" s="28" t="s">
        <v>2137</v>
      </c>
      <c r="K172" s="28" t="s">
        <v>1906</v>
      </c>
      <c r="L172" s="28" t="s">
        <v>1663</v>
      </c>
      <c r="M172" s="28" t="s">
        <v>2937</v>
      </c>
      <c r="N172" s="28" t="s">
        <v>2938</v>
      </c>
      <c r="O172" s="28" t="s">
        <v>2865</v>
      </c>
      <c r="P172" s="28" t="s">
        <v>2923</v>
      </c>
      <c r="Q172" s="28" t="s">
        <v>2939</v>
      </c>
      <c r="R172" s="28" t="s">
        <v>2940</v>
      </c>
      <c r="S172" s="28" t="s">
        <v>2941</v>
      </c>
      <c r="T172" s="28" t="s">
        <v>2942</v>
      </c>
      <c r="U172" s="28" t="s">
        <v>2943</v>
      </c>
      <c r="V172" s="28" t="s">
        <v>2736</v>
      </c>
      <c r="W172" s="28" t="s">
        <v>2944</v>
      </c>
      <c r="X172" s="28" t="s">
        <v>2945</v>
      </c>
      <c r="Y172" s="28" t="s">
        <v>2079</v>
      </c>
      <c r="Z172" s="28" t="s">
        <v>2313</v>
      </c>
      <c r="AA172" s="28" t="s">
        <v>2853</v>
      </c>
      <c r="AB172" s="28" t="s">
        <v>2618</v>
      </c>
      <c r="AC172" s="28" t="s">
        <v>2353</v>
      </c>
      <c r="AD172" s="28" t="s">
        <v>2946</v>
      </c>
      <c r="AE172" s="28" t="s">
        <v>2947</v>
      </c>
    </row>
    <row r="173" spans="1:31" x14ac:dyDescent="0.25">
      <c r="A173" s="9" t="s">
        <v>458</v>
      </c>
      <c r="B173" s="9" t="s">
        <v>187</v>
      </c>
      <c r="C173" s="9" t="s">
        <v>562</v>
      </c>
      <c r="D173" s="9" t="s">
        <v>25</v>
      </c>
      <c r="E173" s="28" t="s">
        <v>34</v>
      </c>
      <c r="F173" s="28" t="s">
        <v>34</v>
      </c>
      <c r="G173" s="28" t="s">
        <v>34</v>
      </c>
      <c r="H173" s="28" t="s">
        <v>982</v>
      </c>
      <c r="I173" s="28" t="s">
        <v>895</v>
      </c>
      <c r="J173" s="28" t="s">
        <v>1259</v>
      </c>
      <c r="K173" s="28" t="s">
        <v>2948</v>
      </c>
      <c r="L173" s="28" t="s">
        <v>1119</v>
      </c>
      <c r="M173" s="28" t="s">
        <v>1973</v>
      </c>
      <c r="N173" s="28" t="s">
        <v>2868</v>
      </c>
      <c r="O173" s="28" t="s">
        <v>2763</v>
      </c>
      <c r="P173" s="28" t="s">
        <v>2715</v>
      </c>
      <c r="Q173" s="28" t="s">
        <v>2949</v>
      </c>
      <c r="R173" s="28" t="s">
        <v>2950</v>
      </c>
      <c r="S173" s="28" t="s">
        <v>2951</v>
      </c>
      <c r="T173" s="28" t="s">
        <v>2952</v>
      </c>
      <c r="U173" s="28" t="s">
        <v>2789</v>
      </c>
      <c r="V173" s="28" t="s">
        <v>2953</v>
      </c>
      <c r="W173" s="28" t="s">
        <v>2954</v>
      </c>
      <c r="X173" s="28" t="s">
        <v>2507</v>
      </c>
      <c r="Y173" s="28" t="s">
        <v>2661</v>
      </c>
      <c r="Z173" s="28" t="s">
        <v>2422</v>
      </c>
      <c r="AA173" s="28" t="s">
        <v>2786</v>
      </c>
      <c r="AB173" s="28" t="s">
        <v>2955</v>
      </c>
      <c r="AC173" s="28" t="s">
        <v>2928</v>
      </c>
      <c r="AD173" s="28" t="s">
        <v>2949</v>
      </c>
      <c r="AE173" s="28" t="s">
        <v>2764</v>
      </c>
    </row>
    <row r="174" spans="1:31" x14ac:dyDescent="0.25">
      <c r="A174" s="9" t="s">
        <v>537</v>
      </c>
      <c r="B174" s="9" t="s">
        <v>266</v>
      </c>
      <c r="C174" s="9" t="s">
        <v>562</v>
      </c>
      <c r="D174" s="9" t="s">
        <v>37</v>
      </c>
      <c r="E174" s="28" t="s">
        <v>34</v>
      </c>
      <c r="F174" s="28" t="s">
        <v>34</v>
      </c>
      <c r="G174" s="28" t="s">
        <v>34</v>
      </c>
      <c r="H174" s="28" t="s">
        <v>785</v>
      </c>
      <c r="I174" s="28" t="s">
        <v>1003</v>
      </c>
      <c r="J174" s="28" t="s">
        <v>1002</v>
      </c>
      <c r="K174" s="28" t="s">
        <v>785</v>
      </c>
      <c r="L174" s="28" t="s">
        <v>1274</v>
      </c>
      <c r="M174" s="28" t="s">
        <v>1274</v>
      </c>
      <c r="N174" s="28" t="s">
        <v>2450</v>
      </c>
      <c r="O174" s="28" t="s">
        <v>2956</v>
      </c>
      <c r="P174" s="28" t="s">
        <v>2529</v>
      </c>
      <c r="Q174" s="28" t="s">
        <v>2957</v>
      </c>
      <c r="R174" s="28" t="s">
        <v>2748</v>
      </c>
      <c r="S174" s="28" t="s">
        <v>2958</v>
      </c>
      <c r="T174" s="28" t="s">
        <v>2959</v>
      </c>
      <c r="U174" s="28" t="s">
        <v>2583</v>
      </c>
      <c r="V174" s="28" t="s">
        <v>2916</v>
      </c>
      <c r="W174" s="28" t="s">
        <v>1962</v>
      </c>
      <c r="X174" s="28" t="s">
        <v>2245</v>
      </c>
      <c r="Y174" s="28" t="s">
        <v>2960</v>
      </c>
      <c r="Z174" s="28" t="s">
        <v>2592</v>
      </c>
      <c r="AA174" s="28" t="s">
        <v>2961</v>
      </c>
      <c r="AB174" s="28" t="s">
        <v>2398</v>
      </c>
      <c r="AC174" s="28" t="s">
        <v>2962</v>
      </c>
      <c r="AD174" s="28" t="s">
        <v>2396</v>
      </c>
      <c r="AE174" s="28" t="s">
        <v>2963</v>
      </c>
    </row>
    <row r="175" spans="1:31" x14ac:dyDescent="0.25">
      <c r="A175" s="9" t="s">
        <v>366</v>
      </c>
      <c r="B175" s="9" t="s">
        <v>95</v>
      </c>
      <c r="C175" s="9" t="s">
        <v>562</v>
      </c>
      <c r="D175" s="9" t="s">
        <v>37</v>
      </c>
      <c r="E175" s="28" t="s">
        <v>34</v>
      </c>
      <c r="F175" s="28" t="s">
        <v>34</v>
      </c>
      <c r="G175" s="28" t="e">
        <v>#N/A</v>
      </c>
      <c r="H175" s="28" t="s">
        <v>1193</v>
      </c>
      <c r="I175" s="28" t="s">
        <v>1210</v>
      </c>
      <c r="J175" s="28" t="e">
        <v>#N/A</v>
      </c>
      <c r="K175" s="28" t="s">
        <v>2606</v>
      </c>
      <c r="L175" s="28" t="s">
        <v>2964</v>
      </c>
      <c r="M175" s="28" t="e">
        <v>#N/A</v>
      </c>
      <c r="N175" s="28" t="s">
        <v>2353</v>
      </c>
      <c r="O175" s="28" t="s">
        <v>2322</v>
      </c>
      <c r="P175" s="28" t="e">
        <v>#N/A</v>
      </c>
      <c r="Q175" s="28" t="s">
        <v>2965</v>
      </c>
      <c r="R175" s="28" t="s">
        <v>2753</v>
      </c>
      <c r="S175" s="28" t="e">
        <v>#N/A</v>
      </c>
      <c r="T175" s="28" t="s">
        <v>2966</v>
      </c>
      <c r="U175" s="28" t="s">
        <v>2967</v>
      </c>
      <c r="V175" s="28" t="e">
        <v>#N/A</v>
      </c>
      <c r="W175" s="28" t="s">
        <v>2968</v>
      </c>
      <c r="X175" s="28" t="s">
        <v>2521</v>
      </c>
      <c r="Y175" s="28" t="e">
        <v>#N/A</v>
      </c>
      <c r="Z175" s="28" t="s">
        <v>2969</v>
      </c>
      <c r="AA175" s="28" t="s">
        <v>2818</v>
      </c>
      <c r="AB175" s="28" t="e">
        <v>#N/A</v>
      </c>
      <c r="AC175" s="28" t="s">
        <v>2816</v>
      </c>
      <c r="AD175" s="28" t="s">
        <v>2970</v>
      </c>
      <c r="AE175" s="28" t="e">
        <v>#N/A</v>
      </c>
    </row>
    <row r="176" spans="1:31" x14ac:dyDescent="0.25">
      <c r="A176" s="9" t="s">
        <v>454</v>
      </c>
      <c r="B176" s="9" t="s">
        <v>183</v>
      </c>
      <c r="C176" s="9" t="s">
        <v>562</v>
      </c>
      <c r="D176" s="9" t="s">
        <v>25</v>
      </c>
      <c r="E176" s="28" t="s">
        <v>34</v>
      </c>
      <c r="F176" s="28" t="s">
        <v>34</v>
      </c>
      <c r="G176" s="28" t="s">
        <v>34</v>
      </c>
      <c r="H176" s="28" t="s">
        <v>805</v>
      </c>
      <c r="I176" s="28" t="s">
        <v>2971</v>
      </c>
      <c r="J176" s="28" t="s">
        <v>1627</v>
      </c>
      <c r="K176" s="28" t="s">
        <v>805</v>
      </c>
      <c r="L176" s="28" t="s">
        <v>2971</v>
      </c>
      <c r="M176" s="28" t="s">
        <v>1627</v>
      </c>
      <c r="N176" s="28" t="s">
        <v>2972</v>
      </c>
      <c r="O176" s="28" t="s">
        <v>2973</v>
      </c>
      <c r="P176" s="28" t="s">
        <v>2424</v>
      </c>
      <c r="Q176" s="28" t="s">
        <v>2974</v>
      </c>
      <c r="R176" s="28" t="s">
        <v>2975</v>
      </c>
      <c r="S176" s="28" t="s">
        <v>2976</v>
      </c>
      <c r="T176" s="28" t="s">
        <v>2778</v>
      </c>
      <c r="U176" s="28" t="s">
        <v>2977</v>
      </c>
      <c r="V176" s="28" t="s">
        <v>2978</v>
      </c>
      <c r="W176" s="28" t="s">
        <v>2408</v>
      </c>
      <c r="X176" s="28" t="s">
        <v>2970</v>
      </c>
      <c r="Y176" s="28" t="s">
        <v>2979</v>
      </c>
      <c r="Z176" s="28" t="s">
        <v>2712</v>
      </c>
      <c r="AA176" s="28" t="s">
        <v>2841</v>
      </c>
      <c r="AB176" s="28" t="s">
        <v>2865</v>
      </c>
      <c r="AC176" s="28" t="s">
        <v>2980</v>
      </c>
      <c r="AD176" s="28" t="s">
        <v>2941</v>
      </c>
      <c r="AE176" s="28" t="s">
        <v>2981</v>
      </c>
    </row>
    <row r="177" spans="1:31" x14ac:dyDescent="0.25">
      <c r="A177" s="9" t="s">
        <v>444</v>
      </c>
      <c r="B177" s="9" t="s">
        <v>173</v>
      </c>
      <c r="C177" s="9" t="s">
        <v>562</v>
      </c>
      <c r="D177" s="9" t="s">
        <v>25</v>
      </c>
      <c r="E177" s="28" t="s">
        <v>34</v>
      </c>
      <c r="F177" s="28" t="s">
        <v>34</v>
      </c>
      <c r="G177" s="28" t="s">
        <v>34</v>
      </c>
      <c r="H177" s="28" t="s">
        <v>1082</v>
      </c>
      <c r="I177" s="28" t="s">
        <v>1079</v>
      </c>
      <c r="J177" s="28" t="s">
        <v>857</v>
      </c>
      <c r="K177" s="28" t="s">
        <v>1082</v>
      </c>
      <c r="L177" s="28" t="s">
        <v>1081</v>
      </c>
      <c r="M177" s="28" t="s">
        <v>860</v>
      </c>
      <c r="N177" s="28" t="s">
        <v>2780</v>
      </c>
      <c r="O177" s="28" t="s">
        <v>2982</v>
      </c>
      <c r="P177" s="28" t="s">
        <v>2767</v>
      </c>
      <c r="Q177" s="28" t="s">
        <v>2266</v>
      </c>
      <c r="R177" s="28" t="s">
        <v>2886</v>
      </c>
      <c r="S177" s="28" t="s">
        <v>2983</v>
      </c>
      <c r="T177" s="28" t="s">
        <v>2688</v>
      </c>
      <c r="U177" s="28" t="s">
        <v>2679</v>
      </c>
      <c r="V177" s="28" t="s">
        <v>2984</v>
      </c>
      <c r="W177" s="28" t="s">
        <v>2277</v>
      </c>
      <c r="X177" s="28" t="s">
        <v>2626</v>
      </c>
      <c r="Y177" s="28" t="s">
        <v>2985</v>
      </c>
      <c r="Z177" s="28" t="s">
        <v>2986</v>
      </c>
      <c r="AA177" s="28" t="s">
        <v>2987</v>
      </c>
      <c r="AB177" s="28" t="s">
        <v>2988</v>
      </c>
      <c r="AC177" s="28" t="s">
        <v>2989</v>
      </c>
      <c r="AD177" s="28" t="s">
        <v>2990</v>
      </c>
      <c r="AE177" s="28" t="s">
        <v>2729</v>
      </c>
    </row>
    <row r="178" spans="1:31" x14ac:dyDescent="0.25">
      <c r="A178" s="9" t="s">
        <v>448</v>
      </c>
      <c r="B178" s="9" t="s">
        <v>177</v>
      </c>
      <c r="C178" s="9" t="s">
        <v>562</v>
      </c>
      <c r="D178" s="9" t="s">
        <v>25</v>
      </c>
      <c r="E178" s="28" t="s">
        <v>34</v>
      </c>
      <c r="F178" s="28" t="s">
        <v>34</v>
      </c>
      <c r="G178" s="28" t="s">
        <v>34</v>
      </c>
      <c r="H178" s="28" t="s">
        <v>2991</v>
      </c>
      <c r="I178" s="28" t="s">
        <v>2992</v>
      </c>
      <c r="J178" s="28" t="s">
        <v>2993</v>
      </c>
      <c r="K178" s="28" t="s">
        <v>2994</v>
      </c>
      <c r="L178" s="28" t="s">
        <v>2995</v>
      </c>
      <c r="M178" s="28" t="s">
        <v>2996</v>
      </c>
      <c r="N178" s="28" t="s">
        <v>2997</v>
      </c>
      <c r="O178" s="28" t="s">
        <v>2907</v>
      </c>
      <c r="P178" s="28" t="s">
        <v>2796</v>
      </c>
      <c r="Q178" s="28" t="s">
        <v>2733</v>
      </c>
      <c r="R178" s="28" t="s">
        <v>2703</v>
      </c>
      <c r="S178" s="28" t="s">
        <v>2906</v>
      </c>
      <c r="T178" s="28" t="s">
        <v>2998</v>
      </c>
      <c r="U178" s="28" t="s">
        <v>2999</v>
      </c>
      <c r="V178" s="28" t="s">
        <v>3000</v>
      </c>
      <c r="W178" s="28" t="s">
        <v>1937</v>
      </c>
      <c r="X178" s="28" t="s">
        <v>2302</v>
      </c>
      <c r="Y178" s="28" t="s">
        <v>3001</v>
      </c>
      <c r="Z178" s="28" t="s">
        <v>3002</v>
      </c>
      <c r="AA178" s="28" t="s">
        <v>2947</v>
      </c>
      <c r="AB178" s="28" t="s">
        <v>3003</v>
      </c>
      <c r="AC178" s="28" t="s">
        <v>3004</v>
      </c>
      <c r="AD178" s="28" t="s">
        <v>2921</v>
      </c>
      <c r="AE178" s="28" t="s">
        <v>3005</v>
      </c>
    </row>
    <row r="179" spans="1:31" x14ac:dyDescent="0.25">
      <c r="A179" s="9" t="s">
        <v>434</v>
      </c>
      <c r="B179" s="9" t="s">
        <v>163</v>
      </c>
      <c r="C179" s="9" t="s">
        <v>562</v>
      </c>
      <c r="D179" s="9" t="s">
        <v>25</v>
      </c>
      <c r="E179" s="28" t="s">
        <v>34</v>
      </c>
      <c r="F179" s="28" t="s">
        <v>34</v>
      </c>
      <c r="G179" s="28" t="s">
        <v>34</v>
      </c>
      <c r="H179" s="28" t="s">
        <v>688</v>
      </c>
      <c r="I179" s="28" t="s">
        <v>711</v>
      </c>
      <c r="J179" s="28" t="s">
        <v>1178</v>
      </c>
      <c r="K179" s="28" t="s">
        <v>1466</v>
      </c>
      <c r="L179" s="28" t="s">
        <v>760</v>
      </c>
      <c r="M179" s="28" t="s">
        <v>759</v>
      </c>
      <c r="N179" s="28" t="s">
        <v>3006</v>
      </c>
      <c r="O179" s="28" t="s">
        <v>2567</v>
      </c>
      <c r="P179" s="28" t="s">
        <v>2548</v>
      </c>
      <c r="Q179" s="28" t="s">
        <v>2557</v>
      </c>
      <c r="R179" s="28" t="s">
        <v>3007</v>
      </c>
      <c r="S179" s="28" t="s">
        <v>2826</v>
      </c>
      <c r="T179" s="28" t="s">
        <v>3008</v>
      </c>
      <c r="U179" s="28" t="s">
        <v>3009</v>
      </c>
      <c r="V179" s="28" t="s">
        <v>3010</v>
      </c>
      <c r="W179" s="28" t="s">
        <v>1995</v>
      </c>
      <c r="X179" s="28" t="s">
        <v>3011</v>
      </c>
      <c r="Y179" s="28" t="s">
        <v>2578</v>
      </c>
      <c r="Z179" s="28" t="s">
        <v>2212</v>
      </c>
      <c r="AA179" s="28" t="s">
        <v>2818</v>
      </c>
      <c r="AB179" s="28" t="s">
        <v>2556</v>
      </c>
      <c r="AC179" s="28" t="s">
        <v>2861</v>
      </c>
      <c r="AD179" s="28" t="s">
        <v>2694</v>
      </c>
      <c r="AE179" s="28" t="s">
        <v>2196</v>
      </c>
    </row>
    <row r="180" spans="1:31" x14ac:dyDescent="0.25">
      <c r="A180" s="9" t="s">
        <v>541</v>
      </c>
      <c r="B180" s="9" t="s">
        <v>3012</v>
      </c>
      <c r="C180" s="9" t="s">
        <v>562</v>
      </c>
      <c r="D180" s="9" t="s">
        <v>37</v>
      </c>
      <c r="E180" s="28" t="s">
        <v>34</v>
      </c>
      <c r="F180" s="28" t="e">
        <v>#N/A</v>
      </c>
      <c r="G180" s="28" t="e">
        <v>#N/A</v>
      </c>
      <c r="H180" s="28" t="s">
        <v>2606</v>
      </c>
      <c r="I180" s="28" t="e">
        <v>#N/A</v>
      </c>
      <c r="J180" s="28" t="e">
        <v>#N/A</v>
      </c>
      <c r="K180" s="28" t="s">
        <v>1389</v>
      </c>
      <c r="L180" s="28" t="e">
        <v>#N/A</v>
      </c>
      <c r="M180" s="28" t="e">
        <v>#N/A</v>
      </c>
      <c r="N180" s="28" t="s">
        <v>2678</v>
      </c>
      <c r="O180" s="28" t="e">
        <v>#N/A</v>
      </c>
      <c r="P180" s="28" t="e">
        <v>#N/A</v>
      </c>
      <c r="Q180" s="28" t="s">
        <v>2186</v>
      </c>
      <c r="R180" s="28" t="e">
        <v>#N/A</v>
      </c>
      <c r="S180" s="28" t="e">
        <v>#N/A</v>
      </c>
      <c r="T180" s="28" t="s">
        <v>3013</v>
      </c>
      <c r="U180" s="28" t="e">
        <v>#N/A</v>
      </c>
      <c r="V180" s="28" t="e">
        <v>#N/A</v>
      </c>
      <c r="W180" s="28" t="s">
        <v>2599</v>
      </c>
      <c r="X180" s="28" t="e">
        <v>#N/A</v>
      </c>
      <c r="Y180" s="28" t="e">
        <v>#N/A</v>
      </c>
      <c r="Z180" s="28" t="s">
        <v>2690</v>
      </c>
      <c r="AA180" s="28" t="e">
        <v>#N/A</v>
      </c>
      <c r="AB180" s="28" t="e">
        <v>#N/A</v>
      </c>
      <c r="AC180" s="28" t="s">
        <v>3014</v>
      </c>
      <c r="AD180" s="28" t="e">
        <v>#N/A</v>
      </c>
      <c r="AE180" s="28" t="e">
        <v>#N/A</v>
      </c>
    </row>
    <row r="181" spans="1:31" x14ac:dyDescent="0.25">
      <c r="A181" s="9" t="s">
        <v>459</v>
      </c>
      <c r="B181" s="9" t="s">
        <v>188</v>
      </c>
      <c r="C181" s="9" t="s">
        <v>562</v>
      </c>
      <c r="D181" s="9" t="s">
        <v>25</v>
      </c>
      <c r="E181" s="28" t="s">
        <v>34</v>
      </c>
      <c r="F181" s="28" t="s">
        <v>34</v>
      </c>
      <c r="G181" s="28" t="s">
        <v>34</v>
      </c>
      <c r="H181" s="28" t="s">
        <v>1116</v>
      </c>
      <c r="I181" s="28" t="s">
        <v>1973</v>
      </c>
      <c r="J181" s="28" t="s">
        <v>2619</v>
      </c>
      <c r="K181" s="28" t="s">
        <v>1972</v>
      </c>
      <c r="L181" s="28" t="s">
        <v>3015</v>
      </c>
      <c r="M181" s="28" t="s">
        <v>2878</v>
      </c>
      <c r="N181" s="28" t="s">
        <v>3016</v>
      </c>
      <c r="O181" s="28" t="s">
        <v>3017</v>
      </c>
      <c r="P181" s="28" t="s">
        <v>3018</v>
      </c>
      <c r="Q181" s="28" t="s">
        <v>3019</v>
      </c>
      <c r="R181" s="28" t="s">
        <v>3020</v>
      </c>
      <c r="S181" s="28" t="s">
        <v>2725</v>
      </c>
      <c r="T181" s="28" t="s">
        <v>3021</v>
      </c>
      <c r="U181" s="28" t="s">
        <v>3022</v>
      </c>
      <c r="V181" s="28" t="s">
        <v>2771</v>
      </c>
      <c r="W181" s="28" t="s">
        <v>2201</v>
      </c>
      <c r="X181" s="28" t="s">
        <v>3023</v>
      </c>
      <c r="Y181" s="28" t="s">
        <v>2661</v>
      </c>
      <c r="Z181" s="28" t="s">
        <v>2946</v>
      </c>
      <c r="AA181" s="28" t="s">
        <v>2935</v>
      </c>
      <c r="AB181" s="28" t="s">
        <v>3024</v>
      </c>
      <c r="AC181" s="28" t="s">
        <v>3025</v>
      </c>
      <c r="AD181" s="28" t="s">
        <v>3026</v>
      </c>
      <c r="AE181" s="28" t="s">
        <v>3027</v>
      </c>
    </row>
    <row r="182" spans="1:31" x14ac:dyDescent="0.25">
      <c r="A182" s="9" t="s">
        <v>360</v>
      </c>
      <c r="B182" s="9" t="s">
        <v>89</v>
      </c>
      <c r="C182" s="9" t="s">
        <v>562</v>
      </c>
      <c r="D182" s="9" t="s">
        <v>37</v>
      </c>
      <c r="E182" s="28" t="s">
        <v>34</v>
      </c>
      <c r="F182" s="28" t="e">
        <v>#N/A</v>
      </c>
      <c r="G182" s="28" t="s">
        <v>34</v>
      </c>
      <c r="H182" s="28" t="s">
        <v>3028</v>
      </c>
      <c r="I182" s="28" t="e">
        <v>#N/A</v>
      </c>
      <c r="J182" s="28" t="s">
        <v>1288</v>
      </c>
      <c r="K182" s="28" t="s">
        <v>1537</v>
      </c>
      <c r="L182" s="28" t="e">
        <v>#N/A</v>
      </c>
      <c r="M182" s="28" t="s">
        <v>860</v>
      </c>
      <c r="N182" s="28" t="s">
        <v>3029</v>
      </c>
      <c r="O182" s="28" t="e">
        <v>#N/A</v>
      </c>
      <c r="P182" s="28" t="s">
        <v>3030</v>
      </c>
      <c r="Q182" s="28" t="s">
        <v>2687</v>
      </c>
      <c r="R182" s="28" t="e">
        <v>#N/A</v>
      </c>
      <c r="S182" s="28" t="s">
        <v>3031</v>
      </c>
      <c r="T182" s="28" t="s">
        <v>3032</v>
      </c>
      <c r="U182" s="28" t="e">
        <v>#N/A</v>
      </c>
      <c r="V182" s="28" t="s">
        <v>2773</v>
      </c>
      <c r="W182" s="28" t="s">
        <v>2105</v>
      </c>
      <c r="X182" s="28" t="e">
        <v>#N/A</v>
      </c>
      <c r="Y182" s="28" t="s">
        <v>3033</v>
      </c>
      <c r="Z182" s="28" t="s">
        <v>2523</v>
      </c>
      <c r="AA182" s="28" t="e">
        <v>#N/A</v>
      </c>
      <c r="AB182" s="28" t="s">
        <v>2618</v>
      </c>
      <c r="AC182" s="28" t="s">
        <v>3034</v>
      </c>
      <c r="AD182" s="28" t="e">
        <v>#N/A</v>
      </c>
      <c r="AE182" s="28" t="s">
        <v>2611</v>
      </c>
    </row>
    <row r="183" spans="1:31" x14ac:dyDescent="0.25">
      <c r="A183" s="9" t="s">
        <v>460</v>
      </c>
      <c r="B183" s="9" t="s">
        <v>189</v>
      </c>
      <c r="C183" s="9" t="s">
        <v>562</v>
      </c>
      <c r="D183" s="9" t="s">
        <v>25</v>
      </c>
      <c r="E183" s="28" t="s">
        <v>34</v>
      </c>
      <c r="F183" s="28" t="s">
        <v>34</v>
      </c>
      <c r="G183" s="28" t="s">
        <v>34</v>
      </c>
      <c r="H183" s="28" t="s">
        <v>2510</v>
      </c>
      <c r="I183" s="28" t="s">
        <v>1417</v>
      </c>
      <c r="J183" s="28" t="s">
        <v>3035</v>
      </c>
      <c r="K183" s="28" t="s">
        <v>1837</v>
      </c>
      <c r="L183" s="28" t="s">
        <v>3036</v>
      </c>
      <c r="M183" s="28" t="s">
        <v>3037</v>
      </c>
      <c r="N183" s="28" t="s">
        <v>3016</v>
      </c>
      <c r="O183" s="28" t="s">
        <v>3038</v>
      </c>
      <c r="P183" s="28" t="s">
        <v>2688</v>
      </c>
      <c r="Q183" s="28" t="s">
        <v>3039</v>
      </c>
      <c r="R183" s="28" t="s">
        <v>3040</v>
      </c>
      <c r="S183" s="28" t="s">
        <v>2734</v>
      </c>
      <c r="T183" s="28" t="s">
        <v>3041</v>
      </c>
      <c r="U183" s="28" t="s">
        <v>2898</v>
      </c>
      <c r="V183" s="28" t="s">
        <v>3042</v>
      </c>
      <c r="W183" s="28" t="s">
        <v>2540</v>
      </c>
      <c r="X183" s="28" t="s">
        <v>2328</v>
      </c>
      <c r="Y183" s="28" t="s">
        <v>3043</v>
      </c>
      <c r="Z183" s="28" t="s">
        <v>3044</v>
      </c>
      <c r="AA183" s="28" t="s">
        <v>3045</v>
      </c>
      <c r="AB183" s="28" t="s">
        <v>2734</v>
      </c>
      <c r="AC183" s="28" t="s">
        <v>2772</v>
      </c>
      <c r="AD183" s="28" t="s">
        <v>3046</v>
      </c>
      <c r="AE183" s="28" t="s">
        <v>3047</v>
      </c>
    </row>
    <row r="184" spans="1:31" x14ac:dyDescent="0.25">
      <c r="A184" s="9" t="s">
        <v>538</v>
      </c>
      <c r="B184" s="9" t="s">
        <v>267</v>
      </c>
      <c r="C184" s="9" t="s">
        <v>562</v>
      </c>
      <c r="D184" s="9" t="s">
        <v>37</v>
      </c>
      <c r="E184" s="28" t="s">
        <v>34</v>
      </c>
      <c r="F184" s="28" t="s">
        <v>34</v>
      </c>
      <c r="G184" s="28" t="s">
        <v>34</v>
      </c>
      <c r="H184" s="28" t="s">
        <v>1100</v>
      </c>
      <c r="I184" s="28" t="s">
        <v>1018</v>
      </c>
      <c r="J184" s="28" t="s">
        <v>1082</v>
      </c>
      <c r="K184" s="28" t="s">
        <v>949</v>
      </c>
      <c r="L184" s="28" t="s">
        <v>857</v>
      </c>
      <c r="M184" s="28" t="s">
        <v>1081</v>
      </c>
      <c r="N184" s="28" t="s">
        <v>3048</v>
      </c>
      <c r="O184" s="28" t="s">
        <v>3049</v>
      </c>
      <c r="P184" s="28" t="s">
        <v>3050</v>
      </c>
      <c r="Q184" s="28" t="s">
        <v>2817</v>
      </c>
      <c r="R184" s="28" t="s">
        <v>3051</v>
      </c>
      <c r="S184" s="28" t="s">
        <v>3052</v>
      </c>
      <c r="T184" s="28" t="s">
        <v>3053</v>
      </c>
      <c r="U184" s="28" t="s">
        <v>3030</v>
      </c>
      <c r="V184" s="28" t="s">
        <v>3054</v>
      </c>
      <c r="W184" s="28" t="s">
        <v>1962</v>
      </c>
      <c r="X184" s="28" t="s">
        <v>2616</v>
      </c>
      <c r="Y184" s="28" t="s">
        <v>3055</v>
      </c>
      <c r="Z184" s="28" t="s">
        <v>3056</v>
      </c>
      <c r="AA184" s="28" t="s">
        <v>2764</v>
      </c>
      <c r="AB184" s="28" t="s">
        <v>2615</v>
      </c>
      <c r="AC184" s="28" t="s">
        <v>2826</v>
      </c>
      <c r="AD184" s="28" t="s">
        <v>3020</v>
      </c>
      <c r="AE184" s="28" t="s">
        <v>3057</v>
      </c>
    </row>
    <row r="185" spans="1:31" x14ac:dyDescent="0.25">
      <c r="A185" s="9" t="s">
        <v>462</v>
      </c>
      <c r="B185" s="9" t="s">
        <v>191</v>
      </c>
      <c r="C185" s="9" t="s">
        <v>562</v>
      </c>
      <c r="D185" s="9" t="s">
        <v>25</v>
      </c>
      <c r="E185" s="28" t="s">
        <v>34</v>
      </c>
      <c r="F185" s="28" t="s">
        <v>34</v>
      </c>
      <c r="G185" s="28" t="s">
        <v>34</v>
      </c>
      <c r="H185" s="28" t="s">
        <v>2571</v>
      </c>
      <c r="I185" s="28" t="s">
        <v>2122</v>
      </c>
      <c r="J185" s="28" t="s">
        <v>1258</v>
      </c>
      <c r="K185" s="28" t="s">
        <v>2252</v>
      </c>
      <c r="L185" s="28" t="s">
        <v>1975</v>
      </c>
      <c r="M185" s="28" t="s">
        <v>2090</v>
      </c>
      <c r="N185" s="28" t="s">
        <v>2214</v>
      </c>
      <c r="O185" s="28" t="s">
        <v>2848</v>
      </c>
      <c r="P185" s="28" t="s">
        <v>3058</v>
      </c>
      <c r="Q185" s="28" t="s">
        <v>3059</v>
      </c>
      <c r="R185" s="28" t="s">
        <v>3060</v>
      </c>
      <c r="S185" s="28" t="s">
        <v>3061</v>
      </c>
      <c r="T185" s="28" t="s">
        <v>3062</v>
      </c>
      <c r="U185" s="28" t="s">
        <v>3063</v>
      </c>
      <c r="V185" s="28" t="s">
        <v>3064</v>
      </c>
      <c r="W185" s="28" t="s">
        <v>2604</v>
      </c>
      <c r="X185" s="28" t="s">
        <v>2403</v>
      </c>
      <c r="Y185" s="28" t="s">
        <v>2278</v>
      </c>
      <c r="Z185" s="28" t="s">
        <v>3065</v>
      </c>
      <c r="AA185" s="28" t="s">
        <v>3066</v>
      </c>
      <c r="AB185" s="28" t="s">
        <v>2715</v>
      </c>
      <c r="AC185" s="28" t="s">
        <v>3067</v>
      </c>
      <c r="AD185" s="28" t="s">
        <v>2595</v>
      </c>
      <c r="AE185" s="28" t="s">
        <v>2891</v>
      </c>
    </row>
    <row r="186" spans="1:31" x14ac:dyDescent="0.25">
      <c r="A186" s="9" t="s">
        <v>386</v>
      </c>
      <c r="B186" s="9" t="s">
        <v>115</v>
      </c>
      <c r="C186" s="9" t="s">
        <v>562</v>
      </c>
      <c r="D186" s="9" t="s">
        <v>37</v>
      </c>
      <c r="E186" s="28" t="s">
        <v>34</v>
      </c>
      <c r="F186" s="28" t="s">
        <v>34</v>
      </c>
      <c r="G186" s="28" t="s">
        <v>34</v>
      </c>
      <c r="H186" s="28" t="s">
        <v>2775</v>
      </c>
      <c r="I186" s="28" t="s">
        <v>732</v>
      </c>
      <c r="J186" s="28" t="s">
        <v>709</v>
      </c>
      <c r="K186" s="28" t="s">
        <v>2168</v>
      </c>
      <c r="L186" s="28" t="s">
        <v>1775</v>
      </c>
      <c r="M186" s="28" t="s">
        <v>1178</v>
      </c>
      <c r="N186" s="28" t="s">
        <v>3068</v>
      </c>
      <c r="O186" s="28" t="s">
        <v>2459</v>
      </c>
      <c r="P186" s="28" t="s">
        <v>2709</v>
      </c>
      <c r="Q186" s="28" t="s">
        <v>3069</v>
      </c>
      <c r="R186" s="28" t="s">
        <v>3019</v>
      </c>
      <c r="S186" s="28" t="s">
        <v>3070</v>
      </c>
      <c r="T186" s="28" t="s">
        <v>3071</v>
      </c>
      <c r="U186" s="28" t="s">
        <v>3072</v>
      </c>
      <c r="V186" s="28" t="s">
        <v>3073</v>
      </c>
      <c r="W186" s="28" t="s">
        <v>2954</v>
      </c>
      <c r="X186" s="28" t="s">
        <v>2064</v>
      </c>
      <c r="Y186" s="28" t="s">
        <v>2548</v>
      </c>
      <c r="Z186" s="28" t="s">
        <v>3074</v>
      </c>
      <c r="AA186" s="28" t="s">
        <v>2342</v>
      </c>
      <c r="AB186" s="28" t="s">
        <v>3043</v>
      </c>
      <c r="AC186" s="28" t="s">
        <v>2786</v>
      </c>
      <c r="AD186" s="28" t="s">
        <v>3075</v>
      </c>
      <c r="AE186" s="28" t="s">
        <v>2854</v>
      </c>
    </row>
    <row r="187" spans="1:31" x14ac:dyDescent="0.25">
      <c r="A187" s="9" t="s">
        <v>455</v>
      </c>
      <c r="B187" s="9" t="s">
        <v>184</v>
      </c>
      <c r="C187" s="9" t="s">
        <v>562</v>
      </c>
      <c r="D187" s="9" t="s">
        <v>25</v>
      </c>
      <c r="E187" s="28" t="s">
        <v>34</v>
      </c>
      <c r="F187" s="28" t="s">
        <v>34</v>
      </c>
      <c r="G187" s="28" t="s">
        <v>34</v>
      </c>
      <c r="H187" s="28" t="s">
        <v>3076</v>
      </c>
      <c r="I187" s="28" t="s">
        <v>1355</v>
      </c>
      <c r="J187" s="28" t="s">
        <v>2851</v>
      </c>
      <c r="K187" s="28" t="s">
        <v>3077</v>
      </c>
      <c r="L187" s="28" t="s">
        <v>1663</v>
      </c>
      <c r="M187" s="28" t="s">
        <v>1353</v>
      </c>
      <c r="N187" s="28" t="s">
        <v>2760</v>
      </c>
      <c r="O187" s="28" t="s">
        <v>2706</v>
      </c>
      <c r="P187" s="28" t="s">
        <v>3058</v>
      </c>
      <c r="Q187" s="28" t="s">
        <v>2594</v>
      </c>
      <c r="R187" s="28" t="s">
        <v>3078</v>
      </c>
      <c r="S187" s="28" t="s">
        <v>3079</v>
      </c>
      <c r="T187" s="28" t="s">
        <v>3080</v>
      </c>
      <c r="U187" s="28" t="s">
        <v>3081</v>
      </c>
      <c r="V187" s="28" t="s">
        <v>3082</v>
      </c>
      <c r="W187" s="28" t="s">
        <v>2313</v>
      </c>
      <c r="X187" s="28" t="s">
        <v>2100</v>
      </c>
      <c r="Y187" s="28" t="s">
        <v>2542</v>
      </c>
      <c r="Z187" s="28" t="s">
        <v>2485</v>
      </c>
      <c r="AA187" s="28" t="s">
        <v>2134</v>
      </c>
      <c r="AB187" s="28" t="s">
        <v>2412</v>
      </c>
      <c r="AC187" s="28" t="s">
        <v>2648</v>
      </c>
      <c r="AD187" s="28" t="s">
        <v>3083</v>
      </c>
      <c r="AE187" s="28" t="s">
        <v>2848</v>
      </c>
    </row>
    <row r="188" spans="1:31" x14ac:dyDescent="0.25">
      <c r="A188" s="9" t="s">
        <v>465</v>
      </c>
      <c r="B188" s="9" t="s">
        <v>194</v>
      </c>
      <c r="C188" s="9" t="s">
        <v>562</v>
      </c>
      <c r="D188" s="9" t="s">
        <v>25</v>
      </c>
      <c r="E188" s="28" t="s">
        <v>34</v>
      </c>
      <c r="F188" s="28" t="s">
        <v>34</v>
      </c>
      <c r="G188" s="28" t="s">
        <v>34</v>
      </c>
      <c r="H188" s="28" t="s">
        <v>1946</v>
      </c>
      <c r="I188" s="28" t="s">
        <v>1945</v>
      </c>
      <c r="J188" s="28" t="s">
        <v>1525</v>
      </c>
      <c r="K188" s="28" t="s">
        <v>3084</v>
      </c>
      <c r="L188" s="28" t="s">
        <v>2393</v>
      </c>
      <c r="M188" s="28" t="s">
        <v>3085</v>
      </c>
      <c r="N188" s="28" t="s">
        <v>3086</v>
      </c>
      <c r="O188" s="28" t="s">
        <v>2679</v>
      </c>
      <c r="P188" s="28" t="s">
        <v>3087</v>
      </c>
      <c r="Q188" s="28" t="s">
        <v>2712</v>
      </c>
      <c r="R188" s="28" t="s">
        <v>2906</v>
      </c>
      <c r="S188" s="28" t="s">
        <v>3088</v>
      </c>
      <c r="T188" s="28" t="s">
        <v>3089</v>
      </c>
      <c r="U188" s="28" t="s">
        <v>3090</v>
      </c>
      <c r="V188" s="28" t="s">
        <v>3091</v>
      </c>
      <c r="W188" s="28" t="s">
        <v>3092</v>
      </c>
      <c r="X188" s="28" t="s">
        <v>2626</v>
      </c>
      <c r="Y188" s="28" t="s">
        <v>2957</v>
      </c>
      <c r="Z188" s="28" t="s">
        <v>3093</v>
      </c>
      <c r="AA188" s="28" t="s">
        <v>2534</v>
      </c>
      <c r="AB188" s="28" t="s">
        <v>3094</v>
      </c>
      <c r="AC188" s="28" t="s">
        <v>3095</v>
      </c>
      <c r="AD188" s="28" t="s">
        <v>3060</v>
      </c>
      <c r="AE188" s="28" t="s">
        <v>2966</v>
      </c>
    </row>
    <row r="189" spans="1:31" x14ac:dyDescent="0.25">
      <c r="A189" s="9" t="s">
        <v>544</v>
      </c>
      <c r="B189" s="9" t="s">
        <v>3096</v>
      </c>
      <c r="C189" s="9" t="s">
        <v>562</v>
      </c>
      <c r="D189" s="9" t="s">
        <v>37</v>
      </c>
      <c r="E189" s="28" t="s">
        <v>34</v>
      </c>
      <c r="F189" s="28" t="e">
        <v>#N/A</v>
      </c>
      <c r="G189" s="28" t="e">
        <v>#N/A</v>
      </c>
      <c r="H189" s="28" t="s">
        <v>1627</v>
      </c>
      <c r="I189" s="28" t="e">
        <v>#N/A</v>
      </c>
      <c r="J189" s="28" t="e">
        <v>#N/A</v>
      </c>
      <c r="K189" s="28" t="s">
        <v>3097</v>
      </c>
      <c r="L189" s="28" t="e">
        <v>#N/A</v>
      </c>
      <c r="M189" s="28" t="e">
        <v>#N/A</v>
      </c>
      <c r="N189" s="28" t="s">
        <v>2882</v>
      </c>
      <c r="O189" s="28" t="e">
        <v>#N/A</v>
      </c>
      <c r="P189" s="28" t="e">
        <v>#N/A</v>
      </c>
      <c r="Q189" s="28" t="s">
        <v>3098</v>
      </c>
      <c r="R189" s="28" t="e">
        <v>#N/A</v>
      </c>
      <c r="S189" s="28" t="e">
        <v>#N/A</v>
      </c>
      <c r="T189" s="28" t="s">
        <v>3099</v>
      </c>
      <c r="U189" s="28" t="e">
        <v>#N/A</v>
      </c>
      <c r="V189" s="28" t="e">
        <v>#N/A</v>
      </c>
      <c r="W189" s="28" t="s">
        <v>3100</v>
      </c>
      <c r="X189" s="28" t="e">
        <v>#N/A</v>
      </c>
      <c r="Y189" s="28" t="e">
        <v>#N/A</v>
      </c>
      <c r="Z189" s="28" t="s">
        <v>3101</v>
      </c>
      <c r="AA189" s="28" t="e">
        <v>#N/A</v>
      </c>
      <c r="AB189" s="28" t="e">
        <v>#N/A</v>
      </c>
      <c r="AC189" s="28" t="s">
        <v>3102</v>
      </c>
      <c r="AD189" s="28" t="e">
        <v>#N/A</v>
      </c>
      <c r="AE189" s="28" t="e">
        <v>#N/A</v>
      </c>
    </row>
    <row r="190" spans="1:31" x14ac:dyDescent="0.25">
      <c r="A190" s="9" t="s">
        <v>447</v>
      </c>
      <c r="B190" s="9" t="s">
        <v>176</v>
      </c>
      <c r="C190" s="9" t="s">
        <v>562</v>
      </c>
      <c r="D190" s="9" t="s">
        <v>25</v>
      </c>
      <c r="E190" s="28" t="s">
        <v>34</v>
      </c>
      <c r="F190" s="28" t="s">
        <v>34</v>
      </c>
      <c r="G190" s="28" t="s">
        <v>34</v>
      </c>
      <c r="H190" s="28" t="s">
        <v>929</v>
      </c>
      <c r="I190" s="28" t="s">
        <v>929</v>
      </c>
      <c r="J190" s="28" t="s">
        <v>932</v>
      </c>
      <c r="K190" s="28" t="s">
        <v>1001</v>
      </c>
      <c r="L190" s="28" t="s">
        <v>1001</v>
      </c>
      <c r="M190" s="28" t="s">
        <v>1002</v>
      </c>
      <c r="N190" s="28" t="s">
        <v>2930</v>
      </c>
      <c r="O190" s="28" t="s">
        <v>3103</v>
      </c>
      <c r="P190" s="28" t="s">
        <v>3060</v>
      </c>
      <c r="Q190" s="28" t="s">
        <v>3104</v>
      </c>
      <c r="R190" s="28" t="s">
        <v>2833</v>
      </c>
      <c r="S190" s="28" t="s">
        <v>3105</v>
      </c>
      <c r="T190" s="28" t="s">
        <v>3106</v>
      </c>
      <c r="U190" s="28" t="s">
        <v>2773</v>
      </c>
      <c r="V190" s="28" t="s">
        <v>3107</v>
      </c>
      <c r="W190" s="28" t="s">
        <v>2218</v>
      </c>
      <c r="X190" s="28" t="s">
        <v>3074</v>
      </c>
      <c r="Y190" s="28" t="s">
        <v>2100</v>
      </c>
      <c r="Z190" s="28" t="s">
        <v>2915</v>
      </c>
      <c r="AA190" s="28" t="s">
        <v>3108</v>
      </c>
      <c r="AB190" s="28" t="s">
        <v>2891</v>
      </c>
      <c r="AC190" s="28" t="s">
        <v>3109</v>
      </c>
      <c r="AD190" s="28" t="s">
        <v>3019</v>
      </c>
      <c r="AE190" s="28" t="s">
        <v>2617</v>
      </c>
    </row>
    <row r="191" spans="1:31" x14ac:dyDescent="0.25">
      <c r="A191" s="9" t="s">
        <v>452</v>
      </c>
      <c r="B191" s="9" t="s">
        <v>181</v>
      </c>
      <c r="C191" s="9" t="s">
        <v>562</v>
      </c>
      <c r="D191" s="9" t="s">
        <v>25</v>
      </c>
      <c r="E191" s="28" t="s">
        <v>34</v>
      </c>
      <c r="F191" s="28" t="s">
        <v>34</v>
      </c>
      <c r="G191" s="28" t="s">
        <v>34</v>
      </c>
      <c r="H191" s="28" t="s">
        <v>2124</v>
      </c>
      <c r="I191" s="28" t="s">
        <v>1974</v>
      </c>
      <c r="J191" s="28" t="s">
        <v>3110</v>
      </c>
      <c r="K191" s="28" t="s">
        <v>1972</v>
      </c>
      <c r="L191" s="28" t="s">
        <v>2250</v>
      </c>
      <c r="M191" s="28" t="s">
        <v>891</v>
      </c>
      <c r="N191" s="28" t="s">
        <v>3111</v>
      </c>
      <c r="O191" s="28" t="s">
        <v>2713</v>
      </c>
      <c r="P191" s="28" t="s">
        <v>2576</v>
      </c>
      <c r="Q191" s="28" t="s">
        <v>3112</v>
      </c>
      <c r="R191" s="28" t="s">
        <v>3113</v>
      </c>
      <c r="S191" s="28" t="s">
        <v>3114</v>
      </c>
      <c r="T191" s="28" t="s">
        <v>3115</v>
      </c>
      <c r="U191" s="28" t="s">
        <v>3116</v>
      </c>
      <c r="V191" s="28" t="s">
        <v>3117</v>
      </c>
      <c r="W191" s="28" t="s">
        <v>3118</v>
      </c>
      <c r="X191" s="28" t="s">
        <v>2406</v>
      </c>
      <c r="Y191" s="28" t="s">
        <v>2195</v>
      </c>
      <c r="Z191" s="28" t="s">
        <v>3119</v>
      </c>
      <c r="AA191" s="28" t="s">
        <v>2843</v>
      </c>
      <c r="AB191" s="28" t="s">
        <v>3120</v>
      </c>
      <c r="AC191" s="28" t="s">
        <v>2573</v>
      </c>
      <c r="AD191" s="28" t="s">
        <v>3121</v>
      </c>
      <c r="AE191" s="28" t="s">
        <v>3122</v>
      </c>
    </row>
    <row r="192" spans="1:31" x14ac:dyDescent="0.25">
      <c r="A192" s="9" t="s">
        <v>453</v>
      </c>
      <c r="B192" s="9" t="s">
        <v>182</v>
      </c>
      <c r="C192" s="9" t="s">
        <v>562</v>
      </c>
      <c r="D192" s="9" t="s">
        <v>25</v>
      </c>
      <c r="E192" s="28" t="s">
        <v>34</v>
      </c>
      <c r="F192" s="28" t="s">
        <v>34</v>
      </c>
      <c r="G192" s="28" t="s">
        <v>34</v>
      </c>
      <c r="H192" s="28" t="s">
        <v>1608</v>
      </c>
      <c r="I192" s="28" t="s">
        <v>931</v>
      </c>
      <c r="J192" s="28" t="s">
        <v>1273</v>
      </c>
      <c r="K192" s="28" t="s">
        <v>1821</v>
      </c>
      <c r="L192" s="28" t="s">
        <v>1002</v>
      </c>
      <c r="M192" s="28" t="s">
        <v>2381</v>
      </c>
      <c r="N192" s="28" t="s">
        <v>2682</v>
      </c>
      <c r="O192" s="28" t="s">
        <v>3123</v>
      </c>
      <c r="P192" s="28" t="s">
        <v>3124</v>
      </c>
      <c r="Q192" s="28" t="s">
        <v>2768</v>
      </c>
      <c r="R192" s="28" t="s">
        <v>3125</v>
      </c>
      <c r="S192" s="28" t="s">
        <v>2723</v>
      </c>
      <c r="T192" s="28" t="s">
        <v>3008</v>
      </c>
      <c r="U192" s="28" t="s">
        <v>3126</v>
      </c>
      <c r="V192" s="28" t="s">
        <v>3127</v>
      </c>
      <c r="W192" s="28" t="s">
        <v>3128</v>
      </c>
      <c r="X192" s="28" t="s">
        <v>2144</v>
      </c>
      <c r="Y192" s="28" t="s">
        <v>2745</v>
      </c>
      <c r="Z192" s="28" t="s">
        <v>3129</v>
      </c>
      <c r="AA192" s="28" t="s">
        <v>2682</v>
      </c>
      <c r="AB192" s="28" t="s">
        <v>3130</v>
      </c>
      <c r="AC192" s="28" t="s">
        <v>2756</v>
      </c>
      <c r="AD192" s="28" t="s">
        <v>3131</v>
      </c>
      <c r="AE192" s="28" t="s">
        <v>3057</v>
      </c>
    </row>
    <row r="193" spans="1:31" x14ac:dyDescent="0.25">
      <c r="A193" s="9" t="s">
        <v>362</v>
      </c>
      <c r="B193" s="9" t="s">
        <v>91</v>
      </c>
      <c r="C193" s="9" t="s">
        <v>562</v>
      </c>
      <c r="D193" s="9" t="s">
        <v>37</v>
      </c>
      <c r="E193" s="28" t="s">
        <v>34</v>
      </c>
      <c r="F193" s="28" t="s">
        <v>34</v>
      </c>
      <c r="G193" s="28" t="s">
        <v>34</v>
      </c>
      <c r="H193" s="28" t="s">
        <v>2606</v>
      </c>
      <c r="I193" s="28" t="s">
        <v>1389</v>
      </c>
      <c r="J193" s="28" t="s">
        <v>1194</v>
      </c>
      <c r="K193" s="28" t="s">
        <v>2606</v>
      </c>
      <c r="L193" s="28" t="s">
        <v>1389</v>
      </c>
      <c r="M193" s="28" t="s">
        <v>1194</v>
      </c>
      <c r="N193" s="28" t="s">
        <v>3132</v>
      </c>
      <c r="O193" s="28" t="s">
        <v>3133</v>
      </c>
      <c r="P193" s="28" t="s">
        <v>2907</v>
      </c>
      <c r="Q193" s="28" t="s">
        <v>2837</v>
      </c>
      <c r="R193" s="28" t="s">
        <v>3020</v>
      </c>
      <c r="S193" s="28" t="s">
        <v>3134</v>
      </c>
      <c r="T193" s="28" t="s">
        <v>3135</v>
      </c>
      <c r="U193" s="28" t="s">
        <v>3136</v>
      </c>
      <c r="V193" s="28" t="s">
        <v>3137</v>
      </c>
      <c r="W193" s="28" t="s">
        <v>2032</v>
      </c>
      <c r="X193" s="28" t="s">
        <v>2661</v>
      </c>
      <c r="Y193" s="28" t="s">
        <v>2626</v>
      </c>
      <c r="Z193" s="28" t="s">
        <v>2361</v>
      </c>
      <c r="AA193" s="28" t="s">
        <v>2212</v>
      </c>
      <c r="AB193" s="28" t="s">
        <v>3069</v>
      </c>
      <c r="AC193" s="28" t="s">
        <v>3057</v>
      </c>
      <c r="AD193" s="28" t="s">
        <v>2662</v>
      </c>
      <c r="AE193" s="28" t="s">
        <v>2608</v>
      </c>
    </row>
    <row r="194" spans="1:31" x14ac:dyDescent="0.25">
      <c r="A194" s="9" t="s">
        <v>463</v>
      </c>
      <c r="B194" s="9" t="s">
        <v>192</v>
      </c>
      <c r="C194" s="9" t="s">
        <v>562</v>
      </c>
      <c r="D194" s="9" t="s">
        <v>25</v>
      </c>
      <c r="E194" s="28" t="s">
        <v>34</v>
      </c>
      <c r="F194" s="28" t="s">
        <v>34</v>
      </c>
      <c r="G194" s="28" t="s">
        <v>34</v>
      </c>
      <c r="H194" s="28" t="s">
        <v>3138</v>
      </c>
      <c r="I194" s="28" t="s">
        <v>646</v>
      </c>
      <c r="J194" s="28" t="s">
        <v>1001</v>
      </c>
      <c r="K194" s="28" t="s">
        <v>3138</v>
      </c>
      <c r="L194" s="28" t="s">
        <v>646</v>
      </c>
      <c r="M194" s="28" t="s">
        <v>645</v>
      </c>
      <c r="N194" s="28" t="s">
        <v>2942</v>
      </c>
      <c r="O194" s="28" t="s">
        <v>3139</v>
      </c>
      <c r="P194" s="28" t="s">
        <v>3140</v>
      </c>
      <c r="Q194" s="28" t="s">
        <v>3073</v>
      </c>
      <c r="R194" s="28" t="s">
        <v>3047</v>
      </c>
      <c r="S194" s="28" t="s">
        <v>2835</v>
      </c>
      <c r="T194" s="28" t="s">
        <v>3141</v>
      </c>
      <c r="U194" s="28" t="s">
        <v>3142</v>
      </c>
      <c r="V194" s="28" t="s">
        <v>3143</v>
      </c>
      <c r="W194" s="28" t="s">
        <v>3144</v>
      </c>
      <c r="X194" s="28" t="s">
        <v>3145</v>
      </c>
      <c r="Y194" s="28" t="s">
        <v>3067</v>
      </c>
      <c r="Z194" s="28" t="s">
        <v>2529</v>
      </c>
      <c r="AA194" s="28" t="s">
        <v>2980</v>
      </c>
      <c r="AB194" s="28" t="s">
        <v>3146</v>
      </c>
      <c r="AC194" s="28" t="s">
        <v>2595</v>
      </c>
      <c r="AD194" s="28" t="s">
        <v>2576</v>
      </c>
      <c r="AE194" s="28" t="s">
        <v>3147</v>
      </c>
    </row>
    <row r="195" spans="1:31" x14ac:dyDescent="0.25">
      <c r="A195" s="9" t="s">
        <v>464</v>
      </c>
      <c r="B195" s="9" t="s">
        <v>193</v>
      </c>
      <c r="C195" s="9" t="s">
        <v>562</v>
      </c>
      <c r="D195" s="9" t="s">
        <v>25</v>
      </c>
      <c r="E195" s="28" t="s">
        <v>34</v>
      </c>
      <c r="F195" s="28" t="s">
        <v>34</v>
      </c>
      <c r="G195" s="28" t="s">
        <v>34</v>
      </c>
      <c r="H195" s="28" t="s">
        <v>3148</v>
      </c>
      <c r="I195" s="28" t="s">
        <v>645</v>
      </c>
      <c r="J195" s="28" t="s">
        <v>786</v>
      </c>
      <c r="K195" s="28" t="s">
        <v>729</v>
      </c>
      <c r="L195" s="28" t="s">
        <v>1002</v>
      </c>
      <c r="M195" s="28" t="s">
        <v>931</v>
      </c>
      <c r="N195" s="28" t="s">
        <v>3149</v>
      </c>
      <c r="O195" s="28" t="s">
        <v>3150</v>
      </c>
      <c r="P195" s="28" t="s">
        <v>3151</v>
      </c>
      <c r="Q195" s="28" t="s">
        <v>3152</v>
      </c>
      <c r="R195" s="28" t="s">
        <v>3094</v>
      </c>
      <c r="S195" s="28" t="s">
        <v>3153</v>
      </c>
      <c r="T195" s="28" t="s">
        <v>3154</v>
      </c>
      <c r="U195" s="28" t="s">
        <v>3155</v>
      </c>
      <c r="V195" s="28" t="s">
        <v>3156</v>
      </c>
      <c r="W195" s="28" t="s">
        <v>3157</v>
      </c>
      <c r="X195" s="28" t="s">
        <v>2839</v>
      </c>
      <c r="Y195" s="28" t="s">
        <v>2502</v>
      </c>
      <c r="Z195" s="28" t="s">
        <v>2704</v>
      </c>
      <c r="AA195" s="28" t="s">
        <v>3158</v>
      </c>
      <c r="AB195" s="28" t="s">
        <v>3159</v>
      </c>
      <c r="AC195" s="28" t="s">
        <v>3160</v>
      </c>
      <c r="AD195" s="28" t="s">
        <v>3161</v>
      </c>
      <c r="AE195" s="28" t="s">
        <v>3162</v>
      </c>
    </row>
    <row r="196" spans="1:31" x14ac:dyDescent="0.25">
      <c r="A196" s="9" t="s">
        <v>466</v>
      </c>
      <c r="B196" s="9" t="s">
        <v>195</v>
      </c>
      <c r="C196" s="9" t="s">
        <v>562</v>
      </c>
      <c r="D196" s="9" t="s">
        <v>25</v>
      </c>
      <c r="E196" s="28" t="s">
        <v>34</v>
      </c>
      <c r="F196" s="28" t="s">
        <v>34</v>
      </c>
      <c r="G196" s="28" t="s">
        <v>34</v>
      </c>
      <c r="H196" s="28" t="s">
        <v>1579</v>
      </c>
      <c r="I196" s="28" t="s">
        <v>1465</v>
      </c>
      <c r="J196" s="28" t="s">
        <v>693</v>
      </c>
      <c r="K196" s="28" t="s">
        <v>1579</v>
      </c>
      <c r="L196" s="28" t="s">
        <v>623</v>
      </c>
      <c r="M196" s="28" t="s">
        <v>692</v>
      </c>
      <c r="N196" s="28" t="s">
        <v>3163</v>
      </c>
      <c r="O196" s="28" t="s">
        <v>3164</v>
      </c>
      <c r="P196" s="28" t="s">
        <v>3165</v>
      </c>
      <c r="Q196" s="28" t="s">
        <v>2883</v>
      </c>
      <c r="R196" s="28" t="s">
        <v>3166</v>
      </c>
      <c r="S196" s="28" t="s">
        <v>3115</v>
      </c>
      <c r="T196" s="28" t="s">
        <v>3167</v>
      </c>
      <c r="U196" s="28" t="s">
        <v>3168</v>
      </c>
      <c r="V196" s="28" t="s">
        <v>3167</v>
      </c>
      <c r="W196" s="28" t="s">
        <v>3169</v>
      </c>
      <c r="X196" s="28" t="s">
        <v>2257</v>
      </c>
      <c r="Y196" s="28" t="s">
        <v>2398</v>
      </c>
      <c r="Z196" s="28" t="s">
        <v>3170</v>
      </c>
      <c r="AA196" s="28" t="s">
        <v>3029</v>
      </c>
      <c r="AB196" s="28" t="s">
        <v>2890</v>
      </c>
      <c r="AC196" s="28" t="s">
        <v>2900</v>
      </c>
      <c r="AD196" s="28" t="s">
        <v>3094</v>
      </c>
      <c r="AE196" s="28" t="s">
        <v>3171</v>
      </c>
    </row>
    <row r="197" spans="1:31" x14ac:dyDescent="0.25">
      <c r="A197" s="9" t="s">
        <v>468</v>
      </c>
      <c r="B197" s="9" t="s">
        <v>197</v>
      </c>
      <c r="C197" s="9" t="s">
        <v>562</v>
      </c>
      <c r="D197" s="9" t="s">
        <v>25</v>
      </c>
      <c r="E197" s="28" t="s">
        <v>34</v>
      </c>
      <c r="F197" s="28" t="s">
        <v>34</v>
      </c>
      <c r="G197" s="28" t="s">
        <v>34</v>
      </c>
      <c r="H197" s="28" t="s">
        <v>2393</v>
      </c>
      <c r="I197" s="28" t="s">
        <v>1970</v>
      </c>
      <c r="J197" s="28" t="s">
        <v>3172</v>
      </c>
      <c r="K197" s="28" t="s">
        <v>3084</v>
      </c>
      <c r="L197" s="28" t="s">
        <v>2123</v>
      </c>
      <c r="M197" s="28" t="s">
        <v>3173</v>
      </c>
      <c r="N197" s="28" t="s">
        <v>3061</v>
      </c>
      <c r="O197" s="28" t="s">
        <v>3174</v>
      </c>
      <c r="P197" s="28" t="s">
        <v>3175</v>
      </c>
      <c r="Q197" s="28" t="s">
        <v>3176</v>
      </c>
      <c r="R197" s="28" t="s">
        <v>3177</v>
      </c>
      <c r="S197" s="28" t="s">
        <v>3178</v>
      </c>
      <c r="T197" s="28" t="s">
        <v>3179</v>
      </c>
      <c r="U197" s="28" t="s">
        <v>3180</v>
      </c>
      <c r="V197" s="28" t="s">
        <v>3181</v>
      </c>
      <c r="W197" s="28" t="s">
        <v>2962</v>
      </c>
      <c r="X197" s="28" t="s">
        <v>3182</v>
      </c>
      <c r="Y197" s="28" t="s">
        <v>3005</v>
      </c>
      <c r="Z197" s="28" t="s">
        <v>3057</v>
      </c>
      <c r="AA197" s="28" t="s">
        <v>3183</v>
      </c>
      <c r="AB197" s="28" t="s">
        <v>3184</v>
      </c>
      <c r="AC197" s="28" t="s">
        <v>3185</v>
      </c>
      <c r="AD197" s="28" t="s">
        <v>3186</v>
      </c>
      <c r="AE197" s="28" t="s">
        <v>3187</v>
      </c>
    </row>
    <row r="198" spans="1:31" x14ac:dyDescent="0.25">
      <c r="A198" s="9" t="s">
        <v>361</v>
      </c>
      <c r="B198" s="9" t="s">
        <v>90</v>
      </c>
      <c r="C198" s="9" t="s">
        <v>562</v>
      </c>
      <c r="D198" s="9" t="s">
        <v>37</v>
      </c>
      <c r="E198" s="28" t="s">
        <v>34</v>
      </c>
      <c r="F198" s="28" t="s">
        <v>34</v>
      </c>
      <c r="G198" s="28" t="s">
        <v>34</v>
      </c>
      <c r="H198" s="28" t="s">
        <v>774</v>
      </c>
      <c r="I198" s="28" t="s">
        <v>775</v>
      </c>
      <c r="J198" s="28" t="s">
        <v>1079</v>
      </c>
      <c r="K198" s="28" t="s">
        <v>565</v>
      </c>
      <c r="L198" s="28" t="s">
        <v>564</v>
      </c>
      <c r="M198" s="28" t="s">
        <v>1081</v>
      </c>
      <c r="N198" s="28" t="s">
        <v>2726</v>
      </c>
      <c r="O198" s="28" t="s">
        <v>3188</v>
      </c>
      <c r="P198" s="28" t="s">
        <v>3189</v>
      </c>
      <c r="Q198" s="28" t="s">
        <v>3190</v>
      </c>
      <c r="R198" s="28" t="s">
        <v>3191</v>
      </c>
      <c r="S198" s="28" t="s">
        <v>3113</v>
      </c>
      <c r="T198" s="28" t="s">
        <v>2899</v>
      </c>
      <c r="U198" s="28" t="s">
        <v>3192</v>
      </c>
      <c r="V198" s="28" t="s">
        <v>2846</v>
      </c>
      <c r="W198" s="28" t="s">
        <v>2364</v>
      </c>
      <c r="X198" s="28" t="s">
        <v>3193</v>
      </c>
      <c r="Y198" s="28" t="s">
        <v>2477</v>
      </c>
      <c r="Z198" s="28" t="s">
        <v>2365</v>
      </c>
      <c r="AA198" s="28" t="s">
        <v>2501</v>
      </c>
      <c r="AB198" s="28" t="s">
        <v>3194</v>
      </c>
      <c r="AC198" s="28" t="s">
        <v>3195</v>
      </c>
      <c r="AD198" s="28" t="s">
        <v>3196</v>
      </c>
      <c r="AE198" s="28" t="s">
        <v>3197</v>
      </c>
    </row>
    <row r="199" spans="1:31" x14ac:dyDescent="0.25">
      <c r="A199" s="9" t="s">
        <v>467</v>
      </c>
      <c r="B199" s="9" t="s">
        <v>196</v>
      </c>
      <c r="C199" s="9" t="s">
        <v>562</v>
      </c>
      <c r="D199" s="9" t="s">
        <v>25</v>
      </c>
      <c r="E199" s="28" t="s">
        <v>34</v>
      </c>
      <c r="F199" s="28" t="s">
        <v>34</v>
      </c>
      <c r="G199" s="28" t="s">
        <v>34</v>
      </c>
      <c r="H199" s="28" t="s">
        <v>1610</v>
      </c>
      <c r="I199" s="28" t="s">
        <v>2269</v>
      </c>
      <c r="J199" s="28" t="s">
        <v>3198</v>
      </c>
      <c r="K199" s="28" t="s">
        <v>2269</v>
      </c>
      <c r="L199" s="28" t="s">
        <v>1312</v>
      </c>
      <c r="M199" s="28" t="s">
        <v>1820</v>
      </c>
      <c r="N199" s="28" t="s">
        <v>3199</v>
      </c>
      <c r="O199" s="28" t="s">
        <v>3200</v>
      </c>
      <c r="P199" s="28" t="s">
        <v>3201</v>
      </c>
      <c r="Q199" s="28" t="s">
        <v>3202</v>
      </c>
      <c r="R199" s="28" t="s">
        <v>2778</v>
      </c>
      <c r="S199" s="28" t="s">
        <v>3050</v>
      </c>
      <c r="T199" s="28" t="s">
        <v>3203</v>
      </c>
      <c r="U199" s="28" t="s">
        <v>3204</v>
      </c>
      <c r="V199" s="28" t="s">
        <v>3205</v>
      </c>
      <c r="W199" s="28" t="s">
        <v>2472</v>
      </c>
      <c r="X199" s="28" t="s">
        <v>2518</v>
      </c>
      <c r="Y199" s="28" t="s">
        <v>2795</v>
      </c>
      <c r="Z199" s="28" t="s">
        <v>2660</v>
      </c>
      <c r="AA199" s="28" t="s">
        <v>2559</v>
      </c>
      <c r="AB199" s="28" t="s">
        <v>3206</v>
      </c>
      <c r="AC199" s="28" t="s">
        <v>2951</v>
      </c>
      <c r="AD199" s="28" t="s">
        <v>3207</v>
      </c>
      <c r="AE199" s="28" t="s">
        <v>3208</v>
      </c>
    </row>
    <row r="200" spans="1:31" x14ac:dyDescent="0.25">
      <c r="A200" s="9" t="s">
        <v>467</v>
      </c>
      <c r="B200" s="9" t="s">
        <v>3209</v>
      </c>
      <c r="C200" s="9" t="s">
        <v>2758</v>
      </c>
      <c r="D200" s="9" t="s">
        <v>25</v>
      </c>
      <c r="E200" s="28" t="s">
        <v>34</v>
      </c>
      <c r="F200" s="28" t="s">
        <v>34</v>
      </c>
      <c r="G200" s="28" t="s">
        <v>34</v>
      </c>
      <c r="H200" s="28" t="s">
        <v>1775</v>
      </c>
      <c r="I200" s="28" t="s">
        <v>2269</v>
      </c>
      <c r="J200" s="28" t="s">
        <v>3198</v>
      </c>
      <c r="K200" s="28" t="s">
        <v>604</v>
      </c>
      <c r="L200" s="28" t="s">
        <v>1312</v>
      </c>
      <c r="M200" s="28" t="s">
        <v>1820</v>
      </c>
      <c r="N200" s="28" t="s">
        <v>3210</v>
      </c>
      <c r="O200" s="28" t="s">
        <v>3200</v>
      </c>
      <c r="P200" s="28" t="s">
        <v>3201</v>
      </c>
      <c r="Q200" s="28" t="s">
        <v>3211</v>
      </c>
      <c r="R200" s="28" t="s">
        <v>2778</v>
      </c>
      <c r="S200" s="28" t="s">
        <v>3050</v>
      </c>
      <c r="T200" s="28" t="s">
        <v>3212</v>
      </c>
      <c r="U200" s="28" t="s">
        <v>3204</v>
      </c>
      <c r="V200" s="28" t="s">
        <v>3205</v>
      </c>
      <c r="W200" s="28" t="s">
        <v>2950</v>
      </c>
      <c r="X200" s="28" t="s">
        <v>2518</v>
      </c>
      <c r="Y200" s="28" t="s">
        <v>2795</v>
      </c>
      <c r="Z200" s="28" t="s">
        <v>3213</v>
      </c>
      <c r="AA200" s="28" t="s">
        <v>2559</v>
      </c>
      <c r="AB200" s="28" t="s">
        <v>3206</v>
      </c>
      <c r="AC200" s="28" t="s">
        <v>2799</v>
      </c>
      <c r="AD200" s="28" t="s">
        <v>3207</v>
      </c>
      <c r="AE200" s="28" t="s">
        <v>3208</v>
      </c>
    </row>
    <row r="201" spans="1:31" x14ac:dyDescent="0.25">
      <c r="A201" s="9" t="s">
        <v>439</v>
      </c>
      <c r="B201" s="9" t="s">
        <v>168</v>
      </c>
      <c r="C201" s="9" t="s">
        <v>2758</v>
      </c>
      <c r="D201" s="9" t="s">
        <v>25</v>
      </c>
      <c r="E201" s="28" t="s">
        <v>34</v>
      </c>
      <c r="F201" s="28" t="s">
        <v>34</v>
      </c>
      <c r="G201" s="28" t="s">
        <v>34</v>
      </c>
      <c r="H201" s="28" t="s">
        <v>1079</v>
      </c>
      <c r="I201" s="28" t="s">
        <v>1082</v>
      </c>
      <c r="J201" s="28" t="s">
        <v>1625</v>
      </c>
      <c r="K201" s="28" t="s">
        <v>1079</v>
      </c>
      <c r="L201" s="28" t="s">
        <v>1082</v>
      </c>
      <c r="M201" s="28" t="s">
        <v>1625</v>
      </c>
      <c r="N201" s="28" t="s">
        <v>2361</v>
      </c>
      <c r="O201" s="28" t="s">
        <v>2816</v>
      </c>
      <c r="P201" s="28" t="s">
        <v>2530</v>
      </c>
      <c r="Q201" s="28" t="s">
        <v>2605</v>
      </c>
      <c r="R201" s="28" t="s">
        <v>3214</v>
      </c>
      <c r="S201" s="28" t="s">
        <v>2417</v>
      </c>
      <c r="T201" s="28" t="s">
        <v>3215</v>
      </c>
      <c r="U201" s="28" t="s">
        <v>3132</v>
      </c>
      <c r="V201" s="28" t="s">
        <v>2725</v>
      </c>
      <c r="W201" s="28" t="s">
        <v>2752</v>
      </c>
      <c r="X201" s="28" t="s">
        <v>2522</v>
      </c>
      <c r="Y201" s="28" t="s">
        <v>2480</v>
      </c>
      <c r="Z201" s="28" t="s">
        <v>2722</v>
      </c>
      <c r="AA201" s="28" t="s">
        <v>3216</v>
      </c>
      <c r="AB201" s="28" t="s">
        <v>2832</v>
      </c>
      <c r="AC201" s="28" t="s">
        <v>3217</v>
      </c>
      <c r="AD201" s="28" t="s">
        <v>3218</v>
      </c>
      <c r="AE201" s="28" t="s">
        <v>3219</v>
      </c>
    </row>
    <row r="202" spans="1:31" x14ac:dyDescent="0.25">
      <c r="A202" s="9" t="s">
        <v>330</v>
      </c>
      <c r="B202" s="9" t="s">
        <v>59</v>
      </c>
      <c r="C202" s="9" t="s">
        <v>562</v>
      </c>
      <c r="D202" s="9" t="s">
        <v>25</v>
      </c>
      <c r="E202" s="28" t="s">
        <v>34</v>
      </c>
      <c r="F202" s="28" t="s">
        <v>34</v>
      </c>
      <c r="G202" s="28" t="s">
        <v>34</v>
      </c>
      <c r="H202" s="28" t="s">
        <v>2675</v>
      </c>
      <c r="I202" s="28" t="s">
        <v>1454</v>
      </c>
      <c r="J202" s="28" t="s">
        <v>895</v>
      </c>
      <c r="K202" s="28" t="s">
        <v>2481</v>
      </c>
      <c r="L202" s="28" t="s">
        <v>3220</v>
      </c>
      <c r="M202" s="28" t="s">
        <v>2250</v>
      </c>
      <c r="N202" s="28" t="s">
        <v>3201</v>
      </c>
      <c r="O202" s="28" t="s">
        <v>3221</v>
      </c>
      <c r="P202" s="28" t="s">
        <v>3222</v>
      </c>
      <c r="Q202" s="28" t="s">
        <v>3223</v>
      </c>
      <c r="R202" s="28" t="s">
        <v>3224</v>
      </c>
      <c r="S202" s="28" t="s">
        <v>3225</v>
      </c>
      <c r="T202" s="28" t="s">
        <v>3226</v>
      </c>
      <c r="U202" s="28" t="s">
        <v>3227</v>
      </c>
      <c r="V202" s="28" t="s">
        <v>3228</v>
      </c>
      <c r="W202" s="28" t="s">
        <v>2289</v>
      </c>
      <c r="X202" s="28" t="s">
        <v>3133</v>
      </c>
      <c r="Y202" s="28" t="s">
        <v>3229</v>
      </c>
      <c r="Z202" s="28" t="s">
        <v>3230</v>
      </c>
      <c r="AA202" s="28" t="s">
        <v>3231</v>
      </c>
      <c r="AB202" s="28" t="s">
        <v>3127</v>
      </c>
      <c r="AC202" s="28" t="s">
        <v>3232</v>
      </c>
      <c r="AD202" s="28" t="s">
        <v>3233</v>
      </c>
      <c r="AE202" s="28" t="s">
        <v>3234</v>
      </c>
    </row>
    <row r="203" spans="1:31" x14ac:dyDescent="0.25">
      <c r="A203" s="9" t="s">
        <v>471</v>
      </c>
      <c r="B203" s="9" t="s">
        <v>200</v>
      </c>
      <c r="C203" s="9" t="s">
        <v>562</v>
      </c>
      <c r="D203" s="9" t="s">
        <v>25</v>
      </c>
      <c r="E203" s="28" t="s">
        <v>34</v>
      </c>
      <c r="F203" s="28" t="s">
        <v>34</v>
      </c>
      <c r="G203" s="28" t="s">
        <v>34</v>
      </c>
      <c r="H203" s="28" t="s">
        <v>1388</v>
      </c>
      <c r="I203" s="28" t="s">
        <v>806</v>
      </c>
      <c r="J203" s="28" t="s">
        <v>804</v>
      </c>
      <c r="K203" s="28" t="s">
        <v>1389</v>
      </c>
      <c r="L203" s="28" t="s">
        <v>1193</v>
      </c>
      <c r="M203" s="28" t="s">
        <v>805</v>
      </c>
      <c r="N203" s="28" t="s">
        <v>3235</v>
      </c>
      <c r="O203" s="28" t="s">
        <v>2802</v>
      </c>
      <c r="P203" s="28" t="s">
        <v>3236</v>
      </c>
      <c r="Q203" s="28" t="s">
        <v>3237</v>
      </c>
      <c r="R203" s="28" t="s">
        <v>3238</v>
      </c>
      <c r="S203" s="28" t="s">
        <v>3239</v>
      </c>
      <c r="T203" s="28" t="s">
        <v>3240</v>
      </c>
      <c r="U203" s="28" t="s">
        <v>3241</v>
      </c>
      <c r="V203" s="28" t="s">
        <v>3242</v>
      </c>
      <c r="W203" s="28" t="s">
        <v>2794</v>
      </c>
      <c r="X203" s="28" t="s">
        <v>3182</v>
      </c>
      <c r="Y203" s="28" t="s">
        <v>2724</v>
      </c>
      <c r="Z203" s="28" t="s">
        <v>3102</v>
      </c>
      <c r="AA203" s="28" t="s">
        <v>2951</v>
      </c>
      <c r="AB203" s="28" t="s">
        <v>3243</v>
      </c>
      <c r="AC203" s="28" t="s">
        <v>3244</v>
      </c>
      <c r="AD203" s="28" t="s">
        <v>3245</v>
      </c>
      <c r="AE203" s="28" t="s">
        <v>3246</v>
      </c>
    </row>
    <row r="204" spans="1:31" x14ac:dyDescent="0.25">
      <c r="A204" s="9" t="s">
        <v>331</v>
      </c>
      <c r="B204" s="9" t="s">
        <v>60</v>
      </c>
      <c r="C204" s="9" t="s">
        <v>562</v>
      </c>
      <c r="D204" s="9" t="s">
        <v>25</v>
      </c>
      <c r="E204" s="28" t="s">
        <v>34</v>
      </c>
      <c r="F204" s="28" t="s">
        <v>34</v>
      </c>
      <c r="G204" s="28" t="s">
        <v>34</v>
      </c>
      <c r="H204" s="28" t="s">
        <v>2606</v>
      </c>
      <c r="I204" s="28" t="s">
        <v>1193</v>
      </c>
      <c r="J204" s="28" t="s">
        <v>806</v>
      </c>
      <c r="K204" s="28" t="s">
        <v>2606</v>
      </c>
      <c r="L204" s="28" t="s">
        <v>1193</v>
      </c>
      <c r="M204" s="28" t="s">
        <v>2296</v>
      </c>
      <c r="N204" s="28" t="s">
        <v>3237</v>
      </c>
      <c r="O204" s="28" t="s">
        <v>3247</v>
      </c>
      <c r="P204" s="28" t="s">
        <v>3248</v>
      </c>
      <c r="Q204" s="28" t="s">
        <v>3249</v>
      </c>
      <c r="R204" s="28" t="s">
        <v>3250</v>
      </c>
      <c r="S204" s="28" t="s">
        <v>3251</v>
      </c>
      <c r="T204" s="28" t="s">
        <v>3252</v>
      </c>
      <c r="U204" s="28" t="s">
        <v>3253</v>
      </c>
      <c r="V204" s="28" t="s">
        <v>3254</v>
      </c>
      <c r="W204" s="28" t="s">
        <v>2973</v>
      </c>
      <c r="X204" s="28" t="s">
        <v>3104</v>
      </c>
      <c r="Y204" s="28" t="s">
        <v>3255</v>
      </c>
      <c r="Z204" s="28" t="s">
        <v>3120</v>
      </c>
      <c r="AA204" s="28" t="s">
        <v>3071</v>
      </c>
      <c r="AB204" s="28" t="s">
        <v>3256</v>
      </c>
      <c r="AC204" s="28" t="s">
        <v>2917</v>
      </c>
      <c r="AD204" s="28" t="s">
        <v>3257</v>
      </c>
      <c r="AE204" s="28" t="s">
        <v>3258</v>
      </c>
    </row>
    <row r="205" spans="1:31" x14ac:dyDescent="0.25">
      <c r="A205" s="9" t="s">
        <v>472</v>
      </c>
      <c r="B205" s="9" t="s">
        <v>201</v>
      </c>
      <c r="C205" s="9" t="s">
        <v>562</v>
      </c>
      <c r="D205" s="9" t="s">
        <v>25</v>
      </c>
      <c r="E205" s="28" t="s">
        <v>34</v>
      </c>
      <c r="F205" s="28" t="s">
        <v>34</v>
      </c>
      <c r="G205" s="28" t="s">
        <v>34</v>
      </c>
      <c r="H205" s="28" t="s">
        <v>2927</v>
      </c>
      <c r="I205" s="28" t="s">
        <v>2658</v>
      </c>
      <c r="J205" s="28" t="s">
        <v>584</v>
      </c>
      <c r="K205" s="28" t="s">
        <v>2380</v>
      </c>
      <c r="L205" s="28" t="s">
        <v>690</v>
      </c>
      <c r="M205" s="28" t="s">
        <v>625</v>
      </c>
      <c r="N205" s="28" t="s">
        <v>3259</v>
      </c>
      <c r="O205" s="28" t="s">
        <v>3260</v>
      </c>
      <c r="P205" s="28" t="s">
        <v>3261</v>
      </c>
      <c r="Q205" s="28" t="s">
        <v>3262</v>
      </c>
      <c r="R205" s="28" t="s">
        <v>3263</v>
      </c>
      <c r="S205" s="28" t="s">
        <v>2847</v>
      </c>
      <c r="T205" s="28" t="s">
        <v>3264</v>
      </c>
      <c r="U205" s="28" t="s">
        <v>3265</v>
      </c>
      <c r="V205" s="28" t="s">
        <v>3266</v>
      </c>
      <c r="W205" s="28" t="s">
        <v>3129</v>
      </c>
      <c r="X205" s="28" t="s">
        <v>2908</v>
      </c>
      <c r="Y205" s="28" t="s">
        <v>3073</v>
      </c>
      <c r="Z205" s="28" t="s">
        <v>2609</v>
      </c>
      <c r="AA205" s="28" t="s">
        <v>3267</v>
      </c>
      <c r="AB205" s="28" t="s">
        <v>2801</v>
      </c>
      <c r="AC205" s="28" t="s">
        <v>2717</v>
      </c>
      <c r="AD205" s="28" t="s">
        <v>2977</v>
      </c>
      <c r="AE205" s="28" t="s">
        <v>3268</v>
      </c>
    </row>
    <row r="206" spans="1:31" x14ac:dyDescent="0.25">
      <c r="A206" s="9" t="s">
        <v>470</v>
      </c>
      <c r="B206" s="9" t="s">
        <v>199</v>
      </c>
      <c r="C206" s="9" t="s">
        <v>562</v>
      </c>
      <c r="D206" s="9" t="s">
        <v>25</v>
      </c>
      <c r="E206" s="28" t="s">
        <v>34</v>
      </c>
      <c r="F206" s="28" t="s">
        <v>34</v>
      </c>
      <c r="G206" s="28" t="s">
        <v>34</v>
      </c>
      <c r="H206" s="28" t="s">
        <v>806</v>
      </c>
      <c r="I206" s="28" t="s">
        <v>1388</v>
      </c>
      <c r="J206" s="28" t="s">
        <v>3269</v>
      </c>
      <c r="K206" s="28" t="s">
        <v>1193</v>
      </c>
      <c r="L206" s="28" t="s">
        <v>2219</v>
      </c>
      <c r="M206" s="28" t="s">
        <v>2296</v>
      </c>
      <c r="N206" s="28" t="s">
        <v>3062</v>
      </c>
      <c r="O206" s="28" t="s">
        <v>3270</v>
      </c>
      <c r="P206" s="28" t="s">
        <v>3271</v>
      </c>
      <c r="Q206" s="28" t="s">
        <v>3272</v>
      </c>
      <c r="R206" s="28" t="s">
        <v>3273</v>
      </c>
      <c r="S206" s="28" t="s">
        <v>3274</v>
      </c>
      <c r="T206" s="28" t="s">
        <v>3275</v>
      </c>
      <c r="U206" s="28" t="s">
        <v>3276</v>
      </c>
      <c r="V206" s="28" t="s">
        <v>3277</v>
      </c>
      <c r="W206" s="28" t="s">
        <v>3278</v>
      </c>
      <c r="X206" s="28" t="s">
        <v>2906</v>
      </c>
      <c r="Y206" s="28" t="s">
        <v>2760</v>
      </c>
      <c r="Z206" s="28" t="s">
        <v>3279</v>
      </c>
      <c r="AA206" s="28" t="s">
        <v>2922</v>
      </c>
      <c r="AB206" s="28" t="s">
        <v>3223</v>
      </c>
      <c r="AC206" s="28" t="s">
        <v>3280</v>
      </c>
      <c r="AD206" s="28" t="s">
        <v>3281</v>
      </c>
      <c r="AE206" s="28" t="s">
        <v>2771</v>
      </c>
    </row>
    <row r="207" spans="1:31" x14ac:dyDescent="0.25">
      <c r="A207" s="9" t="s">
        <v>473</v>
      </c>
      <c r="B207" s="9" t="s">
        <v>202</v>
      </c>
      <c r="C207" s="9" t="s">
        <v>562</v>
      </c>
      <c r="D207" s="9" t="s">
        <v>25</v>
      </c>
      <c r="E207" s="28" t="s">
        <v>34</v>
      </c>
      <c r="F207" s="28" t="s">
        <v>34</v>
      </c>
      <c r="G207" s="28" t="s">
        <v>34</v>
      </c>
      <c r="H207" s="28" t="s">
        <v>1314</v>
      </c>
      <c r="I207" s="28" t="s">
        <v>1510</v>
      </c>
      <c r="J207" s="28" t="s">
        <v>2570</v>
      </c>
      <c r="K207" s="28" t="s">
        <v>1509</v>
      </c>
      <c r="L207" s="28" t="s">
        <v>3282</v>
      </c>
      <c r="M207" s="28" t="s">
        <v>1313</v>
      </c>
      <c r="N207" s="28" t="s">
        <v>3283</v>
      </c>
      <c r="O207" s="28" t="s">
        <v>3284</v>
      </c>
      <c r="P207" s="28" t="s">
        <v>3285</v>
      </c>
      <c r="Q207" s="28" t="s">
        <v>3286</v>
      </c>
      <c r="R207" s="28" t="s">
        <v>3287</v>
      </c>
      <c r="S207" s="28" t="s">
        <v>3288</v>
      </c>
      <c r="T207" s="28" t="s">
        <v>3289</v>
      </c>
      <c r="U207" s="28" t="s">
        <v>3290</v>
      </c>
      <c r="V207" s="28" t="s">
        <v>3291</v>
      </c>
      <c r="W207" s="28" t="s">
        <v>3292</v>
      </c>
      <c r="X207" s="28" t="s">
        <v>3293</v>
      </c>
      <c r="Y207" s="28" t="s">
        <v>3294</v>
      </c>
      <c r="Z207" s="28" t="s">
        <v>3295</v>
      </c>
      <c r="AA207" s="28" t="s">
        <v>3206</v>
      </c>
      <c r="AB207" s="28" t="s">
        <v>3296</v>
      </c>
      <c r="AC207" s="28" t="s">
        <v>3297</v>
      </c>
      <c r="AD207" s="28" t="s">
        <v>3257</v>
      </c>
      <c r="AE207" s="28" t="s">
        <v>3298</v>
      </c>
    </row>
    <row r="208" spans="1:31" x14ac:dyDescent="0.25">
      <c r="A208" s="9" t="s">
        <v>542</v>
      </c>
      <c r="B208" s="9" t="s">
        <v>3299</v>
      </c>
      <c r="C208" s="9" t="s">
        <v>562</v>
      </c>
      <c r="D208" s="9" t="s">
        <v>37</v>
      </c>
      <c r="E208" s="28" t="s">
        <v>34</v>
      </c>
      <c r="F208" s="28" t="e">
        <v>#N/A</v>
      </c>
      <c r="G208" s="28" t="e">
        <v>#N/A</v>
      </c>
      <c r="H208" s="28" t="s">
        <v>820</v>
      </c>
      <c r="I208" s="28" t="e">
        <v>#N/A</v>
      </c>
      <c r="J208" s="28" t="e">
        <v>#N/A</v>
      </c>
      <c r="K208" s="28" t="s">
        <v>1019</v>
      </c>
      <c r="L208" s="28" t="e">
        <v>#N/A</v>
      </c>
      <c r="M208" s="28" t="e">
        <v>#N/A</v>
      </c>
      <c r="N208" s="28" t="s">
        <v>3300</v>
      </c>
      <c r="O208" s="28" t="e">
        <v>#N/A</v>
      </c>
      <c r="P208" s="28" t="e">
        <v>#N/A</v>
      </c>
      <c r="Q208" s="28" t="s">
        <v>3301</v>
      </c>
      <c r="R208" s="28" t="e">
        <v>#N/A</v>
      </c>
      <c r="S208" s="28" t="e">
        <v>#N/A</v>
      </c>
      <c r="T208" s="28" t="s">
        <v>3253</v>
      </c>
      <c r="U208" s="28" t="e">
        <v>#N/A</v>
      </c>
      <c r="V208" s="28" t="e">
        <v>#N/A</v>
      </c>
      <c r="W208" s="28" t="s">
        <v>3032</v>
      </c>
      <c r="X208" s="28" t="e">
        <v>#N/A</v>
      </c>
      <c r="Y208" s="28" t="e">
        <v>#N/A</v>
      </c>
      <c r="Z208" s="28" t="s">
        <v>3302</v>
      </c>
      <c r="AA208" s="28" t="e">
        <v>#N/A</v>
      </c>
      <c r="AB208" s="28" t="e">
        <v>#N/A</v>
      </c>
      <c r="AC208" s="28" t="s">
        <v>3275</v>
      </c>
      <c r="AD208" s="28" t="e">
        <v>#N/A</v>
      </c>
      <c r="AE208" s="28" t="e">
        <v>#N/A</v>
      </c>
    </row>
    <row r="209" spans="1:31" x14ac:dyDescent="0.25">
      <c r="A209" s="9" t="s">
        <v>474</v>
      </c>
      <c r="B209" s="9" t="s">
        <v>203</v>
      </c>
      <c r="C209" s="9" t="s">
        <v>562</v>
      </c>
      <c r="D209" s="9" t="s">
        <v>25</v>
      </c>
      <c r="E209" s="28" t="s">
        <v>34</v>
      </c>
      <c r="F209" s="28" t="s">
        <v>34</v>
      </c>
      <c r="G209" s="28" t="s">
        <v>34</v>
      </c>
      <c r="H209" s="28" t="s">
        <v>2220</v>
      </c>
      <c r="I209" s="28" t="s">
        <v>2220</v>
      </c>
      <c r="J209" s="28" t="s">
        <v>3303</v>
      </c>
      <c r="K209" s="28" t="s">
        <v>2220</v>
      </c>
      <c r="L209" s="28" t="s">
        <v>2220</v>
      </c>
      <c r="M209" s="28" t="s">
        <v>2221</v>
      </c>
      <c r="N209" s="28" t="s">
        <v>2896</v>
      </c>
      <c r="O209" s="28" t="s">
        <v>3304</v>
      </c>
      <c r="P209" s="28" t="s">
        <v>3305</v>
      </c>
      <c r="Q209" s="28" t="s">
        <v>3306</v>
      </c>
      <c r="R209" s="28" t="s">
        <v>3307</v>
      </c>
      <c r="S209" s="28" t="s">
        <v>3308</v>
      </c>
      <c r="T209" s="28" t="s">
        <v>3309</v>
      </c>
      <c r="U209" s="28" t="s">
        <v>3310</v>
      </c>
      <c r="V209" s="28" t="s">
        <v>3311</v>
      </c>
      <c r="W209" s="28" t="s">
        <v>3249</v>
      </c>
      <c r="X209" s="28" t="s">
        <v>3312</v>
      </c>
      <c r="Y209" s="28" t="s">
        <v>3089</v>
      </c>
      <c r="Z209" s="28" t="s">
        <v>3313</v>
      </c>
      <c r="AA209" s="28" t="s">
        <v>3184</v>
      </c>
      <c r="AB209" s="28" t="s">
        <v>3314</v>
      </c>
      <c r="AC209" s="28" t="s">
        <v>3315</v>
      </c>
      <c r="AD209" s="28" t="s">
        <v>3316</v>
      </c>
      <c r="AE209" s="28" t="s">
        <v>3317</v>
      </c>
    </row>
    <row r="210" spans="1:31" x14ac:dyDescent="0.25">
      <c r="A210" s="9" t="s">
        <v>373</v>
      </c>
      <c r="B210" s="9" t="s">
        <v>102</v>
      </c>
      <c r="C210" s="9" t="s">
        <v>562</v>
      </c>
      <c r="D210" s="9" t="s">
        <v>25</v>
      </c>
      <c r="E210" s="28" t="e">
        <v>#N/A</v>
      </c>
      <c r="F210" s="28" t="s">
        <v>27</v>
      </c>
      <c r="G210" s="28" t="s">
        <v>27</v>
      </c>
      <c r="H210" s="28" t="e">
        <v>#N/A</v>
      </c>
      <c r="I210" s="28" t="s">
        <v>1791</v>
      </c>
      <c r="J210" s="28" t="s">
        <v>2683</v>
      </c>
      <c r="K210" s="28" t="e">
        <v>#N/A</v>
      </c>
      <c r="L210" s="28" t="s">
        <v>3318</v>
      </c>
      <c r="M210" s="28" t="s">
        <v>983</v>
      </c>
      <c r="N210" s="28" t="e">
        <v>#N/A</v>
      </c>
      <c r="O210" s="28" t="s">
        <v>2387</v>
      </c>
      <c r="P210" s="28" t="s">
        <v>3319</v>
      </c>
      <c r="Q210" s="28" t="e">
        <v>#N/A</v>
      </c>
      <c r="R210" s="28" t="s">
        <v>3320</v>
      </c>
      <c r="S210" s="28" t="s">
        <v>2555</v>
      </c>
      <c r="T210" s="28" t="e">
        <v>#N/A</v>
      </c>
      <c r="U210" s="28" t="s">
        <v>2693</v>
      </c>
      <c r="V210" s="28" t="s">
        <v>3093</v>
      </c>
      <c r="W210" s="28" t="e">
        <v>#N/A</v>
      </c>
      <c r="X210" s="28" t="s">
        <v>1824</v>
      </c>
      <c r="Y210" s="28" t="s">
        <v>3321</v>
      </c>
      <c r="Z210" s="28" t="e">
        <v>#N/A</v>
      </c>
      <c r="AA210" s="28" t="s">
        <v>2497</v>
      </c>
      <c r="AB210" s="28" t="s">
        <v>2523</v>
      </c>
      <c r="AC210" s="28" t="e">
        <v>#N/A</v>
      </c>
      <c r="AD210" s="28" t="s">
        <v>2062</v>
      </c>
      <c r="AE210" s="28" t="s">
        <v>2521</v>
      </c>
    </row>
    <row r="211" spans="1:31" x14ac:dyDescent="0.25">
      <c r="A211" s="9" t="s">
        <v>457</v>
      </c>
      <c r="B211" s="9" t="s">
        <v>186</v>
      </c>
      <c r="C211" s="9" t="s">
        <v>562</v>
      </c>
      <c r="D211" s="9" t="s">
        <v>25</v>
      </c>
      <c r="E211" s="28" t="e">
        <v>#N/A</v>
      </c>
      <c r="F211" s="28" t="s">
        <v>34</v>
      </c>
      <c r="G211" s="28" t="s">
        <v>34</v>
      </c>
      <c r="H211" s="28" t="e">
        <v>#N/A</v>
      </c>
      <c r="I211" s="28" t="s">
        <v>857</v>
      </c>
      <c r="J211" s="28" t="s">
        <v>1081</v>
      </c>
      <c r="K211" s="28" t="e">
        <v>#N/A</v>
      </c>
      <c r="L211" s="28" t="s">
        <v>1079</v>
      </c>
      <c r="M211" s="28" t="s">
        <v>3097</v>
      </c>
      <c r="N211" s="28" t="e">
        <v>#N/A</v>
      </c>
      <c r="O211" s="28" t="s">
        <v>2612</v>
      </c>
      <c r="P211" s="28" t="s">
        <v>3322</v>
      </c>
      <c r="Q211" s="28" t="e">
        <v>#N/A</v>
      </c>
      <c r="R211" s="28" t="s">
        <v>3323</v>
      </c>
      <c r="S211" s="28" t="s">
        <v>3195</v>
      </c>
      <c r="T211" s="28" t="e">
        <v>#N/A</v>
      </c>
      <c r="U211" s="28" t="s">
        <v>3324</v>
      </c>
      <c r="V211" s="28" t="s">
        <v>2988</v>
      </c>
      <c r="W211" s="28" t="e">
        <v>#N/A</v>
      </c>
      <c r="X211" s="28" t="s">
        <v>2129</v>
      </c>
      <c r="Y211" s="28" t="s">
        <v>2839</v>
      </c>
      <c r="Z211" s="28" t="e">
        <v>#N/A</v>
      </c>
      <c r="AA211" s="28" t="s">
        <v>2706</v>
      </c>
      <c r="AB211" s="28" t="s">
        <v>3223</v>
      </c>
      <c r="AC211" s="28" t="e">
        <v>#N/A</v>
      </c>
      <c r="AD211" s="28" t="s">
        <v>3325</v>
      </c>
      <c r="AE211" s="28" t="s">
        <v>3326</v>
      </c>
    </row>
    <row r="212" spans="1:31" x14ac:dyDescent="0.25">
      <c r="A212" s="9" t="s">
        <v>328</v>
      </c>
      <c r="B212" s="9" t="s">
        <v>57</v>
      </c>
      <c r="C212" s="9" t="s">
        <v>562</v>
      </c>
      <c r="D212" s="9" t="s">
        <v>25</v>
      </c>
      <c r="E212" s="28" t="e">
        <v>#N/A</v>
      </c>
      <c r="F212" s="28" t="s">
        <v>34</v>
      </c>
      <c r="G212" s="28" t="s">
        <v>34</v>
      </c>
      <c r="H212" s="28" t="e">
        <v>#N/A</v>
      </c>
      <c r="I212" s="28" t="s">
        <v>2219</v>
      </c>
      <c r="J212" s="28" t="s">
        <v>1209</v>
      </c>
      <c r="K212" s="28" t="e">
        <v>#N/A</v>
      </c>
      <c r="L212" s="28" t="s">
        <v>2220</v>
      </c>
      <c r="M212" s="28" t="s">
        <v>1768</v>
      </c>
      <c r="N212" s="28" t="e">
        <v>#N/A</v>
      </c>
      <c r="O212" s="28" t="s">
        <v>3327</v>
      </c>
      <c r="P212" s="28" t="s">
        <v>3328</v>
      </c>
      <c r="Q212" s="28" t="e">
        <v>#N/A</v>
      </c>
      <c r="R212" s="28" t="s">
        <v>3329</v>
      </c>
      <c r="S212" s="28" t="s">
        <v>3330</v>
      </c>
      <c r="T212" s="28" t="e">
        <v>#N/A</v>
      </c>
      <c r="U212" s="28" t="s">
        <v>3331</v>
      </c>
      <c r="V212" s="28" t="s">
        <v>3332</v>
      </c>
      <c r="W212" s="28" t="e">
        <v>#N/A</v>
      </c>
      <c r="X212" s="28" t="s">
        <v>2812</v>
      </c>
      <c r="Y212" s="28" t="s">
        <v>3333</v>
      </c>
      <c r="Z212" s="28" t="e">
        <v>#N/A</v>
      </c>
      <c r="AA212" s="28" t="s">
        <v>2959</v>
      </c>
      <c r="AB212" s="28" t="s">
        <v>3051</v>
      </c>
      <c r="AC212" s="28" t="e">
        <v>#N/A</v>
      </c>
      <c r="AD212" s="28" t="s">
        <v>3334</v>
      </c>
      <c r="AE212" s="28" t="s">
        <v>3335</v>
      </c>
    </row>
    <row r="213" spans="1:31" x14ac:dyDescent="0.25">
      <c r="A213" s="9" t="s">
        <v>520</v>
      </c>
      <c r="B213" s="9" t="s">
        <v>249</v>
      </c>
      <c r="C213" s="9" t="s">
        <v>562</v>
      </c>
      <c r="D213" s="9" t="s">
        <v>37</v>
      </c>
      <c r="E213" s="28" t="e">
        <v>#N/A</v>
      </c>
      <c r="F213" s="28" t="s">
        <v>28</v>
      </c>
      <c r="G213" s="28" t="s">
        <v>28</v>
      </c>
      <c r="H213" s="28" t="e">
        <v>#N/A</v>
      </c>
      <c r="I213" s="28" t="s">
        <v>2658</v>
      </c>
      <c r="J213" s="28" t="s">
        <v>1439</v>
      </c>
      <c r="K213" s="28" t="e">
        <v>#N/A</v>
      </c>
      <c r="L213" s="28" t="s">
        <v>688</v>
      </c>
      <c r="M213" s="28" t="s">
        <v>1440</v>
      </c>
      <c r="N213" s="28" t="e">
        <v>#N/A</v>
      </c>
      <c r="O213" s="28" t="s">
        <v>3336</v>
      </c>
      <c r="P213" s="28" t="s">
        <v>2279</v>
      </c>
      <c r="Q213" s="28" t="e">
        <v>#N/A</v>
      </c>
      <c r="R213" s="28" t="s">
        <v>3337</v>
      </c>
      <c r="S213" s="28" t="s">
        <v>1341</v>
      </c>
      <c r="T213" s="28" t="e">
        <v>#N/A</v>
      </c>
      <c r="U213" s="28" t="s">
        <v>3338</v>
      </c>
      <c r="V213" s="28" t="s">
        <v>3339</v>
      </c>
      <c r="W213" s="28" t="e">
        <v>#N/A</v>
      </c>
      <c r="X213" s="28" t="s">
        <v>1067</v>
      </c>
      <c r="Y213" s="28" t="s">
        <v>1443</v>
      </c>
      <c r="Z213" s="28" t="e">
        <v>#N/A</v>
      </c>
      <c r="AA213" s="28" t="s">
        <v>1691</v>
      </c>
      <c r="AB213" s="28" t="s">
        <v>3340</v>
      </c>
      <c r="AC213" s="28" t="e">
        <v>#N/A</v>
      </c>
      <c r="AD213" s="28" t="s">
        <v>3341</v>
      </c>
      <c r="AE213" s="28" t="s">
        <v>3342</v>
      </c>
    </row>
    <row r="214" spans="1:31" x14ac:dyDescent="0.25">
      <c r="A214" s="9" t="s">
        <v>315</v>
      </c>
      <c r="B214" s="9" t="s">
        <v>36</v>
      </c>
      <c r="C214" s="10" t="s">
        <v>562</v>
      </c>
      <c r="D214" s="10" t="s">
        <v>37</v>
      </c>
      <c r="E214" s="28" t="e">
        <v>#N/A</v>
      </c>
      <c r="F214" s="28" t="s">
        <v>34</v>
      </c>
      <c r="G214" s="28" t="e">
        <v>#N/A</v>
      </c>
      <c r="H214" s="28" t="e">
        <v>#N/A</v>
      </c>
      <c r="I214" s="28" t="s">
        <v>1195</v>
      </c>
      <c r="J214" s="28" t="e">
        <v>#N/A</v>
      </c>
      <c r="K214" s="28" t="e">
        <v>#N/A</v>
      </c>
      <c r="L214" s="28" t="s">
        <v>3343</v>
      </c>
      <c r="M214" s="28" t="e">
        <v>#N/A</v>
      </c>
      <c r="N214" s="28" t="e">
        <v>#N/A</v>
      </c>
      <c r="O214" s="28" t="s">
        <v>3344</v>
      </c>
      <c r="P214" s="28" t="e">
        <v>#N/A</v>
      </c>
      <c r="Q214" s="28" t="e">
        <v>#N/A</v>
      </c>
      <c r="R214" s="28" t="s">
        <v>3345</v>
      </c>
      <c r="S214" s="28" t="e">
        <v>#N/A</v>
      </c>
      <c r="T214" s="28" t="e">
        <v>#N/A</v>
      </c>
      <c r="U214" s="28" t="s">
        <v>3346</v>
      </c>
      <c r="V214" s="28" t="e">
        <v>#N/A</v>
      </c>
      <c r="W214" s="28" t="e">
        <v>#N/A</v>
      </c>
      <c r="X214" s="28" t="s">
        <v>3347</v>
      </c>
      <c r="Y214" s="28" t="e">
        <v>#N/A</v>
      </c>
      <c r="Z214" s="28" t="e">
        <v>#N/A</v>
      </c>
      <c r="AA214" s="28" t="s">
        <v>2802</v>
      </c>
      <c r="AB214" s="28" t="e">
        <v>#N/A</v>
      </c>
      <c r="AC214" s="28" t="e">
        <v>#N/A</v>
      </c>
      <c r="AD214" s="28" t="s">
        <v>2707</v>
      </c>
      <c r="AE214" s="28" t="e">
        <v>#N/A</v>
      </c>
    </row>
    <row r="215" spans="1:31" x14ac:dyDescent="0.25">
      <c r="A215" s="9" t="s">
        <v>485</v>
      </c>
      <c r="B215" s="9" t="s">
        <v>214</v>
      </c>
      <c r="C215" s="9" t="s">
        <v>562</v>
      </c>
      <c r="D215" s="9" t="s">
        <v>37</v>
      </c>
      <c r="E215" s="28" t="e">
        <v>#N/A</v>
      </c>
      <c r="F215" s="28" t="s">
        <v>41</v>
      </c>
      <c r="G215" s="28" t="s">
        <v>41</v>
      </c>
      <c r="H215" s="28" t="e">
        <v>#N/A</v>
      </c>
      <c r="I215" s="28" t="s">
        <v>564</v>
      </c>
      <c r="J215" s="28" t="s">
        <v>565</v>
      </c>
      <c r="K215" s="28" t="e">
        <v>#N/A</v>
      </c>
      <c r="L215" s="28" t="s">
        <v>564</v>
      </c>
      <c r="M215" s="28" t="s">
        <v>565</v>
      </c>
      <c r="N215" s="28" t="e">
        <v>#N/A</v>
      </c>
      <c r="O215" s="28" t="s">
        <v>567</v>
      </c>
      <c r="P215" s="28" t="s">
        <v>568</v>
      </c>
      <c r="Q215" s="28" t="e">
        <v>#N/A</v>
      </c>
      <c r="R215" s="28" t="s">
        <v>570</v>
      </c>
      <c r="S215" s="28" t="s">
        <v>571</v>
      </c>
      <c r="T215" s="28" t="e">
        <v>#N/A</v>
      </c>
      <c r="U215" s="28" t="s">
        <v>573</v>
      </c>
      <c r="V215" s="28" t="s">
        <v>574</v>
      </c>
      <c r="W215" s="28" t="e">
        <v>#N/A</v>
      </c>
      <c r="X215" s="28" t="s">
        <v>576</v>
      </c>
      <c r="Y215" s="28" t="s">
        <v>577</v>
      </c>
      <c r="Z215" s="28" t="e">
        <v>#N/A</v>
      </c>
      <c r="AA215" s="28" t="s">
        <v>579</v>
      </c>
      <c r="AB215" s="28" t="s">
        <v>580</v>
      </c>
      <c r="AC215" s="28" t="e">
        <v>#N/A</v>
      </c>
      <c r="AD215" s="28" t="s">
        <v>582</v>
      </c>
      <c r="AE215" s="28" t="s">
        <v>583</v>
      </c>
    </row>
    <row r="216" spans="1:31" x14ac:dyDescent="0.25">
      <c r="A216" s="9" t="s">
        <v>363</v>
      </c>
      <c r="B216" s="9" t="s">
        <v>92</v>
      </c>
      <c r="C216" s="9" t="s">
        <v>562</v>
      </c>
      <c r="D216" s="9" t="s">
        <v>37</v>
      </c>
      <c r="E216" s="28" t="e">
        <v>#N/A</v>
      </c>
      <c r="F216" s="28" t="e">
        <v>#N/A</v>
      </c>
      <c r="G216" s="28" t="s">
        <v>34</v>
      </c>
      <c r="H216" s="28" t="e">
        <v>#N/A</v>
      </c>
      <c r="I216" s="28" t="e">
        <v>#N/A</v>
      </c>
      <c r="J216" s="28" t="s">
        <v>1193</v>
      </c>
      <c r="K216" s="28" t="e">
        <v>#N/A</v>
      </c>
      <c r="L216" s="28" t="e">
        <v>#N/A</v>
      </c>
      <c r="M216" s="28" t="s">
        <v>2219</v>
      </c>
      <c r="N216" s="28" t="e">
        <v>#N/A</v>
      </c>
      <c r="O216" s="28" t="e">
        <v>#N/A</v>
      </c>
      <c r="P216" s="28" t="s">
        <v>3348</v>
      </c>
      <c r="Q216" s="28" t="e">
        <v>#N/A</v>
      </c>
      <c r="R216" s="28" t="e">
        <v>#N/A</v>
      </c>
      <c r="S216" s="28" t="s">
        <v>3349</v>
      </c>
      <c r="T216" s="28" t="e">
        <v>#N/A</v>
      </c>
      <c r="U216" s="28" t="e">
        <v>#N/A</v>
      </c>
      <c r="V216" s="28" t="s">
        <v>3350</v>
      </c>
      <c r="W216" s="28" t="e">
        <v>#N/A</v>
      </c>
      <c r="X216" s="28" t="e">
        <v>#N/A</v>
      </c>
      <c r="Y216" s="28" t="s">
        <v>2576</v>
      </c>
      <c r="Z216" s="28" t="e">
        <v>#N/A</v>
      </c>
      <c r="AA216" s="28" t="e">
        <v>#N/A</v>
      </c>
      <c r="AB216" s="28" t="s">
        <v>3238</v>
      </c>
      <c r="AC216" s="28" t="e">
        <v>#N/A</v>
      </c>
      <c r="AD216" s="28" t="e">
        <v>#N/A</v>
      </c>
      <c r="AE216" s="28" t="s">
        <v>3351</v>
      </c>
    </row>
    <row r="217" spans="1:31" x14ac:dyDescent="0.25">
      <c r="A217" s="9" t="s">
        <v>519</v>
      </c>
      <c r="B217" s="9" t="s">
        <v>248</v>
      </c>
      <c r="C217" s="9" t="s">
        <v>562</v>
      </c>
      <c r="D217" s="9" t="s">
        <v>37</v>
      </c>
      <c r="E217" s="28" t="e">
        <v>#N/A</v>
      </c>
      <c r="F217" s="28" t="e">
        <v>#N/A</v>
      </c>
      <c r="G217" s="28" t="s">
        <v>28</v>
      </c>
      <c r="H217" s="28" t="e">
        <v>#N/A</v>
      </c>
      <c r="I217" s="28" t="e">
        <v>#N/A</v>
      </c>
      <c r="J217" s="28" t="s">
        <v>1388</v>
      </c>
      <c r="K217" s="28" t="e">
        <v>#N/A</v>
      </c>
      <c r="L217" s="28" t="e">
        <v>#N/A</v>
      </c>
      <c r="M217" s="28" t="s">
        <v>1388</v>
      </c>
      <c r="N217" s="28" t="e">
        <v>#N/A</v>
      </c>
      <c r="O217" s="28" t="e">
        <v>#N/A</v>
      </c>
      <c r="P217" s="28" t="s">
        <v>1769</v>
      </c>
      <c r="Q217" s="28" t="e">
        <v>#N/A</v>
      </c>
      <c r="R217" s="28" t="e">
        <v>#N/A</v>
      </c>
      <c r="S217" s="28" t="s">
        <v>1588</v>
      </c>
      <c r="T217" s="28" t="e">
        <v>#N/A</v>
      </c>
      <c r="U217" s="28" t="e">
        <v>#N/A</v>
      </c>
      <c r="V217" s="28" t="s">
        <v>3352</v>
      </c>
      <c r="W217" s="28" t="e">
        <v>#N/A</v>
      </c>
      <c r="X217" s="28" t="e">
        <v>#N/A</v>
      </c>
      <c r="Y217" s="28" t="s">
        <v>3353</v>
      </c>
      <c r="Z217" s="28" t="e">
        <v>#N/A</v>
      </c>
      <c r="AA217" s="28" t="e">
        <v>#N/A</v>
      </c>
      <c r="AB217" s="28" t="s">
        <v>937</v>
      </c>
      <c r="AC217" s="28" t="e">
        <v>#N/A</v>
      </c>
      <c r="AD217" s="28" t="e">
        <v>#N/A</v>
      </c>
      <c r="AE217" s="28" t="s">
        <v>3354</v>
      </c>
    </row>
    <row r="218" spans="1:31" x14ac:dyDescent="0.25">
      <c r="A218" s="9" t="s">
        <v>3355</v>
      </c>
      <c r="B218" s="9" t="s">
        <v>53</v>
      </c>
      <c r="C218" s="9" t="s">
        <v>562</v>
      </c>
      <c r="D218" s="9" t="s">
        <v>25</v>
      </c>
      <c r="E218" s="28" t="e">
        <v>#N/A</v>
      </c>
      <c r="F218" s="28" t="e">
        <v>#N/A</v>
      </c>
      <c r="G218" s="28" t="s">
        <v>34</v>
      </c>
      <c r="H218" s="28" t="e">
        <v>#N/A</v>
      </c>
      <c r="I218" s="28" t="e">
        <v>#N/A</v>
      </c>
      <c r="J218" s="28" t="s">
        <v>1333</v>
      </c>
      <c r="K218" s="28" t="e">
        <v>#N/A</v>
      </c>
      <c r="L218" s="28" t="e">
        <v>#N/A</v>
      </c>
      <c r="M218" s="28" t="s">
        <v>1662</v>
      </c>
      <c r="N218" s="28" t="e">
        <v>#N/A</v>
      </c>
      <c r="O218" s="28" t="e">
        <v>#N/A</v>
      </c>
      <c r="P218" s="28" t="s">
        <v>3356</v>
      </c>
      <c r="Q218" s="28" t="e">
        <v>#N/A</v>
      </c>
      <c r="R218" s="28" t="e">
        <v>#N/A</v>
      </c>
      <c r="S218" s="28" t="s">
        <v>2433</v>
      </c>
      <c r="T218" s="28" t="e">
        <v>#N/A</v>
      </c>
      <c r="U218" s="28" t="e">
        <v>#N/A</v>
      </c>
      <c r="V218" s="28" t="s">
        <v>2897</v>
      </c>
      <c r="W218" s="28" t="e">
        <v>#N/A</v>
      </c>
      <c r="X218" s="28" t="e">
        <v>#N/A</v>
      </c>
      <c r="Y218" s="28" t="s">
        <v>2451</v>
      </c>
      <c r="Z218" s="28" t="e">
        <v>#N/A</v>
      </c>
      <c r="AA218" s="28" t="e">
        <v>#N/A</v>
      </c>
      <c r="AB218" s="28" t="s">
        <v>2472</v>
      </c>
      <c r="AC218" s="28" t="e">
        <v>#N/A</v>
      </c>
      <c r="AD218" s="28" t="e">
        <v>#N/A</v>
      </c>
      <c r="AE218" s="28" t="s">
        <v>2565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5"/>
  <sheetViews>
    <sheetView showGridLines="0" zoomScale="55" zoomScaleNormal="55" workbookViewId="0">
      <selection activeCell="Z264" sqref="Z264"/>
    </sheetView>
  </sheetViews>
  <sheetFormatPr baseColWidth="10" defaultColWidth="11.42578125" defaultRowHeight="15" x14ac:dyDescent="0.25"/>
  <cols>
    <col min="1" max="1" width="20.140625" customWidth="1"/>
    <col min="2" max="2" width="20.85546875" customWidth="1"/>
    <col min="3" max="3" width="15.7109375" customWidth="1"/>
    <col min="4" max="4" width="20.5703125" customWidth="1"/>
    <col min="5" max="5" width="97.28515625" bestFit="1" customWidth="1"/>
    <col min="6" max="10" width="19.42578125" style="2" customWidth="1"/>
    <col min="11" max="14" width="22.140625" style="2" customWidth="1"/>
    <col min="15" max="15" width="20.28515625" customWidth="1"/>
    <col min="16" max="17" width="19.7109375" style="2" customWidth="1"/>
    <col min="18" max="18" width="22.42578125" style="2" customWidth="1"/>
    <col min="19" max="22" width="28.140625" style="2" customWidth="1"/>
    <col min="23" max="24" width="28.140625" customWidth="1"/>
    <col min="25" max="25" width="21" style="2" customWidth="1"/>
    <col min="26" max="26" width="15.85546875" style="2" customWidth="1"/>
    <col min="27" max="27" width="17.5703125" customWidth="1"/>
    <col min="28" max="28" width="15.5703125" customWidth="1"/>
    <col min="29" max="29" width="23.42578125" customWidth="1"/>
    <col min="30" max="30" width="3.85546875" customWidth="1"/>
    <col min="31" max="32" width="19" customWidth="1"/>
    <col min="33" max="34" width="17.7109375" customWidth="1"/>
    <col min="35" max="35" width="21.140625" customWidth="1"/>
    <col min="36" max="36" width="28.28515625" customWidth="1"/>
    <col min="37" max="40" width="16.85546875" customWidth="1"/>
  </cols>
  <sheetData>
    <row r="1" spans="1:32" ht="26.25" x14ac:dyDescent="0.4">
      <c r="A1" s="1" t="s">
        <v>0</v>
      </c>
      <c r="B1" s="1"/>
      <c r="O1" s="34" t="s">
        <v>286</v>
      </c>
      <c r="P1" s="35"/>
      <c r="Q1" s="35"/>
      <c r="R1" s="35"/>
      <c r="S1" s="35"/>
      <c r="T1" s="35"/>
      <c r="U1" s="36"/>
      <c r="V1"/>
      <c r="W1" s="2"/>
      <c r="X1" s="2"/>
      <c r="AA1" s="2"/>
      <c r="AB1" s="2"/>
      <c r="AE1" s="2"/>
      <c r="AF1" s="2"/>
    </row>
    <row r="2" spans="1:32" ht="26.25" x14ac:dyDescent="0.4">
      <c r="A2" s="1" t="s">
        <v>1</v>
      </c>
      <c r="B2" s="1"/>
    </row>
    <row r="6" spans="1:32" x14ac:dyDescent="0.25">
      <c r="A6" t="s">
        <v>3</v>
      </c>
    </row>
    <row r="7" spans="1:32" x14ac:dyDescent="0.25">
      <c r="D7" t="s">
        <v>4</v>
      </c>
    </row>
    <row r="8" spans="1:32" x14ac:dyDescent="0.25">
      <c r="A8" s="74" t="s">
        <v>7</v>
      </c>
      <c r="B8" s="75" t="s">
        <v>287</v>
      </c>
      <c r="C8" s="75" t="s">
        <v>288</v>
      </c>
      <c r="D8" s="75" t="s">
        <v>289</v>
      </c>
      <c r="E8" s="74" t="s">
        <v>8</v>
      </c>
      <c r="F8" s="76" t="s">
        <v>9</v>
      </c>
      <c r="G8" s="37" t="s">
        <v>290</v>
      </c>
      <c r="H8" s="37"/>
      <c r="I8" s="37"/>
      <c r="J8" s="37"/>
      <c r="K8" s="37"/>
      <c r="L8" s="38"/>
      <c r="M8" s="39"/>
      <c r="N8" s="40" t="s">
        <v>291</v>
      </c>
      <c r="O8" s="41"/>
      <c r="P8" s="39"/>
      <c r="Q8" s="39"/>
      <c r="R8" s="39"/>
      <c r="S8" s="38"/>
      <c r="T8" s="37" t="s">
        <v>292</v>
      </c>
      <c r="U8" s="37"/>
      <c r="V8" s="37"/>
      <c r="W8" s="37"/>
      <c r="X8" s="37"/>
      <c r="Y8" s="37"/>
      <c r="Z8"/>
    </row>
    <row r="9" spans="1:32" s="7" customFormat="1" ht="60.75" customHeight="1" x14ac:dyDescent="0.25">
      <c r="A9" s="74"/>
      <c r="B9" s="75"/>
      <c r="C9" s="75"/>
      <c r="D9" s="75"/>
      <c r="E9" s="74"/>
      <c r="F9" s="77"/>
      <c r="G9" s="42" t="s">
        <v>293</v>
      </c>
      <c r="H9" s="42" t="s">
        <v>294</v>
      </c>
      <c r="I9" s="42" t="s">
        <v>295</v>
      </c>
      <c r="J9" s="42" t="s">
        <v>296</v>
      </c>
      <c r="K9" s="42" t="s">
        <v>297</v>
      </c>
      <c r="L9" s="42" t="s">
        <v>298</v>
      </c>
      <c r="M9" s="42" t="s">
        <v>299</v>
      </c>
      <c r="N9" s="43" t="s">
        <v>300</v>
      </c>
      <c r="O9" s="43" t="s">
        <v>301</v>
      </c>
      <c r="P9" s="43" t="s">
        <v>302</v>
      </c>
      <c r="Q9" s="43" t="s">
        <v>303</v>
      </c>
      <c r="R9" s="43" t="s">
        <v>304</v>
      </c>
      <c r="S9" s="43" t="s">
        <v>305</v>
      </c>
      <c r="T9" s="44" t="s">
        <v>306</v>
      </c>
      <c r="U9" s="44" t="s">
        <v>307</v>
      </c>
      <c r="V9" s="44" t="s">
        <v>308</v>
      </c>
      <c r="W9" s="44" t="s">
        <v>309</v>
      </c>
      <c r="X9" s="44" t="s">
        <v>310</v>
      </c>
      <c r="Y9" s="44" t="s">
        <v>311</v>
      </c>
    </row>
    <row r="10" spans="1:32" s="21" customFormat="1" x14ac:dyDescent="0.25">
      <c r="A10" s="45" t="s">
        <v>312</v>
      </c>
      <c r="B10" s="46" t="s">
        <v>313</v>
      </c>
      <c r="C10" s="46" t="s">
        <v>313</v>
      </c>
      <c r="D10" s="46" t="s">
        <v>313</v>
      </c>
      <c r="E10" s="47" t="s">
        <v>24</v>
      </c>
      <c r="F10" s="10" t="s">
        <v>25</v>
      </c>
      <c r="G10" s="48">
        <v>0.65969999999999995</v>
      </c>
      <c r="H10" s="48">
        <v>0.66510000000000002</v>
      </c>
      <c r="I10" s="48">
        <v>0.67779999999999996</v>
      </c>
      <c r="J10" s="48">
        <v>0.67520000000000002</v>
      </c>
      <c r="K10" s="48">
        <v>0.68459999999999999</v>
      </c>
      <c r="L10" s="48">
        <v>0.71489999999999998</v>
      </c>
      <c r="M10" s="48">
        <v>0.74960000000000004</v>
      </c>
      <c r="N10" s="48">
        <f>+M10-L10</f>
        <v>3.4700000000000064E-2</v>
      </c>
      <c r="O10" s="49">
        <f t="shared" ref="O10:O73" si="0">+L10-K10</f>
        <v>3.0299999999999994E-2</v>
      </c>
      <c r="P10" s="49">
        <f t="shared" ref="P10:P73" si="1">+K10-J10</f>
        <v>9.3999999999999639E-3</v>
      </c>
      <c r="Q10" s="50">
        <f t="shared" ref="Q10:Q73" si="2">+J10-I10</f>
        <v>-2.5999999999999357E-3</v>
      </c>
      <c r="R10" s="50">
        <f t="shared" ref="R10:R73" si="3">+I10-H10</f>
        <v>1.2699999999999934E-2</v>
      </c>
      <c r="S10" s="50">
        <f t="shared" ref="S10:S73" si="4">+H10-G10</f>
        <v>5.4000000000000714E-3</v>
      </c>
      <c r="T10" s="10" t="s">
        <v>29</v>
      </c>
      <c r="U10" s="10" t="s">
        <v>29</v>
      </c>
      <c r="V10" s="10" t="s">
        <v>29</v>
      </c>
      <c r="W10" s="10" t="s">
        <v>35</v>
      </c>
      <c r="X10" s="10" t="s">
        <v>29</v>
      </c>
      <c r="Y10" s="10" t="s">
        <v>29</v>
      </c>
    </row>
    <row r="11" spans="1:32" s="21" customFormat="1" x14ac:dyDescent="0.25">
      <c r="A11" s="45" t="s">
        <v>314</v>
      </c>
      <c r="B11" s="46" t="s">
        <v>313</v>
      </c>
      <c r="C11" s="46" t="s">
        <v>313</v>
      </c>
      <c r="D11" s="46" t="s">
        <v>313</v>
      </c>
      <c r="E11" s="47" t="s">
        <v>31</v>
      </c>
      <c r="F11" s="10" t="s">
        <v>25</v>
      </c>
      <c r="G11" s="48">
        <v>0.63190000000000002</v>
      </c>
      <c r="H11" s="48">
        <v>0.61950000000000005</v>
      </c>
      <c r="I11" s="48">
        <v>0.62490000000000001</v>
      </c>
      <c r="J11" s="48">
        <v>0.6089</v>
      </c>
      <c r="K11" s="48">
        <v>0.60819999999999996</v>
      </c>
      <c r="L11" s="48">
        <v>0.61380000000000001</v>
      </c>
      <c r="M11" s="48">
        <v>0.63660000000000005</v>
      </c>
      <c r="N11" s="48">
        <f t="shared" ref="N11:N74" si="5">+M11-L11</f>
        <v>2.2800000000000042E-2</v>
      </c>
      <c r="O11" s="49">
        <f t="shared" si="0"/>
        <v>5.6000000000000494E-3</v>
      </c>
      <c r="P11" s="49">
        <f t="shared" si="1"/>
        <v>-7.0000000000003393E-4</v>
      </c>
      <c r="Q11" s="50">
        <f t="shared" si="2"/>
        <v>-1.6000000000000014E-2</v>
      </c>
      <c r="R11" s="50">
        <f t="shared" si="3"/>
        <v>5.3999999999999604E-3</v>
      </c>
      <c r="S11" s="50">
        <f t="shared" si="4"/>
        <v>-1.2399999999999967E-2</v>
      </c>
      <c r="T11" s="10" t="s">
        <v>29</v>
      </c>
      <c r="U11" s="10" t="s">
        <v>29</v>
      </c>
      <c r="V11" s="10" t="s">
        <v>35</v>
      </c>
      <c r="W11" s="10" t="s">
        <v>35</v>
      </c>
      <c r="X11" s="10" t="s">
        <v>29</v>
      </c>
      <c r="Y11" s="10" t="s">
        <v>35</v>
      </c>
    </row>
    <row r="12" spans="1:32" s="21" customFormat="1" x14ac:dyDescent="0.25">
      <c r="A12" s="45" t="s">
        <v>315</v>
      </c>
      <c r="B12" s="46" t="s">
        <v>316</v>
      </c>
      <c r="C12" s="46" t="s">
        <v>313</v>
      </c>
      <c r="D12" s="46" t="s">
        <v>316</v>
      </c>
      <c r="E12" s="47" t="s">
        <v>36</v>
      </c>
      <c r="F12" s="10" t="s">
        <v>37</v>
      </c>
      <c r="G12" s="46" t="e">
        <v>#N/A</v>
      </c>
      <c r="H12" s="48">
        <v>0.61850000000000005</v>
      </c>
      <c r="I12" s="48">
        <v>0.66800000000000004</v>
      </c>
      <c r="J12" s="48">
        <v>0.66069999999999995</v>
      </c>
      <c r="K12" s="46" t="e">
        <v>#N/A</v>
      </c>
      <c r="L12" s="48">
        <v>0.53339999999999999</v>
      </c>
      <c r="M12" s="48" t="e">
        <v>#N/A</v>
      </c>
      <c r="N12" s="48" t="e">
        <f t="shared" si="5"/>
        <v>#N/A</v>
      </c>
      <c r="O12" s="49" t="e">
        <f t="shared" si="0"/>
        <v>#N/A</v>
      </c>
      <c r="P12" s="49" t="e">
        <f t="shared" si="1"/>
        <v>#N/A</v>
      </c>
      <c r="Q12" s="50">
        <f t="shared" si="2"/>
        <v>-7.3000000000000842E-3</v>
      </c>
      <c r="R12" s="50">
        <f t="shared" si="3"/>
        <v>4.9499999999999988E-2</v>
      </c>
      <c r="S12" s="50" t="e">
        <f t="shared" si="4"/>
        <v>#N/A</v>
      </c>
      <c r="T12" s="10" t="s">
        <v>38</v>
      </c>
      <c r="U12" s="10" t="s">
        <v>38</v>
      </c>
      <c r="V12" s="10" t="s">
        <v>38</v>
      </c>
      <c r="W12" s="10" t="s">
        <v>35</v>
      </c>
      <c r="X12" s="10" t="s">
        <v>29</v>
      </c>
      <c r="Y12" s="10" t="s">
        <v>38</v>
      </c>
    </row>
    <row r="13" spans="1:32" s="21" customFormat="1" x14ac:dyDescent="0.25">
      <c r="A13" s="45" t="s">
        <v>317</v>
      </c>
      <c r="B13" s="46" t="s">
        <v>313</v>
      </c>
      <c r="C13" s="46" t="s">
        <v>313</v>
      </c>
      <c r="D13" s="46" t="s">
        <v>313</v>
      </c>
      <c r="E13" s="47" t="s">
        <v>39</v>
      </c>
      <c r="F13" s="10" t="s">
        <v>37</v>
      </c>
      <c r="G13" s="48">
        <v>0.7177</v>
      </c>
      <c r="H13" s="48">
        <v>0.72829999999999995</v>
      </c>
      <c r="I13" s="48">
        <v>0.77580000000000005</v>
      </c>
      <c r="J13" s="48">
        <v>0.77810000000000001</v>
      </c>
      <c r="K13" s="48">
        <v>0.77880000000000005</v>
      </c>
      <c r="L13" s="48">
        <v>0.78059999999999996</v>
      </c>
      <c r="M13" s="48">
        <v>0.80159999999999998</v>
      </c>
      <c r="N13" s="48">
        <f t="shared" si="5"/>
        <v>2.1000000000000019E-2</v>
      </c>
      <c r="O13" s="49">
        <f t="shared" si="0"/>
        <v>1.7999999999999128E-3</v>
      </c>
      <c r="P13" s="49">
        <f t="shared" si="1"/>
        <v>7.0000000000003393E-4</v>
      </c>
      <c r="Q13" s="50">
        <f t="shared" si="2"/>
        <v>2.2999999999999687E-3</v>
      </c>
      <c r="R13" s="50">
        <f t="shared" si="3"/>
        <v>4.7500000000000098E-2</v>
      </c>
      <c r="S13" s="50">
        <f t="shared" si="4"/>
        <v>1.0599999999999943E-2</v>
      </c>
      <c r="T13" s="10" t="s">
        <v>29</v>
      </c>
      <c r="U13" s="10" t="s">
        <v>29</v>
      </c>
      <c r="V13" s="10" t="s">
        <v>29</v>
      </c>
      <c r="W13" s="10" t="s">
        <v>29</v>
      </c>
      <c r="X13" s="10" t="s">
        <v>29</v>
      </c>
      <c r="Y13" s="10" t="s">
        <v>29</v>
      </c>
    </row>
    <row r="14" spans="1:32" s="21" customFormat="1" x14ac:dyDescent="0.25">
      <c r="A14" s="45" t="s">
        <v>318</v>
      </c>
      <c r="B14" s="46" t="s">
        <v>313</v>
      </c>
      <c r="C14" s="46" t="s">
        <v>313</v>
      </c>
      <c r="D14" s="46" t="s">
        <v>313</v>
      </c>
      <c r="E14" s="47" t="s">
        <v>42</v>
      </c>
      <c r="F14" s="10" t="s">
        <v>37</v>
      </c>
      <c r="G14" s="48">
        <v>0.75260000000000005</v>
      </c>
      <c r="H14" s="48">
        <v>0.76700000000000002</v>
      </c>
      <c r="I14" s="48">
        <v>0.78220000000000001</v>
      </c>
      <c r="J14" s="48">
        <v>0.78520000000000001</v>
      </c>
      <c r="K14" s="48">
        <v>0.76670000000000005</v>
      </c>
      <c r="L14" s="48">
        <v>0.77070000000000005</v>
      </c>
      <c r="M14" s="48">
        <v>0.77910000000000001</v>
      </c>
      <c r="N14" s="48">
        <f t="shared" si="5"/>
        <v>8.3999999999999631E-3</v>
      </c>
      <c r="O14" s="49">
        <f t="shared" si="0"/>
        <v>4.0000000000000036E-3</v>
      </c>
      <c r="P14" s="49">
        <f t="shared" si="1"/>
        <v>-1.8499999999999961E-2</v>
      </c>
      <c r="Q14" s="50">
        <f t="shared" si="2"/>
        <v>3.0000000000000027E-3</v>
      </c>
      <c r="R14" s="50">
        <f t="shared" si="3"/>
        <v>1.5199999999999991E-2</v>
      </c>
      <c r="S14" s="50">
        <f t="shared" si="4"/>
        <v>1.4399999999999968E-2</v>
      </c>
      <c r="T14" s="10" t="s">
        <v>29</v>
      </c>
      <c r="U14" s="10" t="s">
        <v>29</v>
      </c>
      <c r="V14" s="10" t="s">
        <v>35</v>
      </c>
      <c r="W14" s="10" t="s">
        <v>29</v>
      </c>
      <c r="X14" s="10" t="s">
        <v>29</v>
      </c>
      <c r="Y14" s="10" t="s">
        <v>29</v>
      </c>
    </row>
    <row r="15" spans="1:32" s="21" customFormat="1" x14ac:dyDescent="0.25">
      <c r="A15" s="45" t="s">
        <v>319</v>
      </c>
      <c r="B15" s="46" t="s">
        <v>313</v>
      </c>
      <c r="C15" s="46" t="s">
        <v>313</v>
      </c>
      <c r="D15" s="46" t="s">
        <v>313</v>
      </c>
      <c r="E15" s="47" t="s">
        <v>43</v>
      </c>
      <c r="F15" s="10" t="s">
        <v>37</v>
      </c>
      <c r="G15" s="48">
        <v>0.7258</v>
      </c>
      <c r="H15" s="48">
        <v>0.71489999999999998</v>
      </c>
      <c r="I15" s="48">
        <v>0.73119999999999996</v>
      </c>
      <c r="J15" s="48">
        <v>0.73080000000000001</v>
      </c>
      <c r="K15" s="48">
        <v>0.74509999999999998</v>
      </c>
      <c r="L15" s="48">
        <v>0.75360000000000005</v>
      </c>
      <c r="M15" s="48">
        <v>0.76949999999999996</v>
      </c>
      <c r="N15" s="48">
        <f t="shared" si="5"/>
        <v>1.5899999999999914E-2</v>
      </c>
      <c r="O15" s="49">
        <f t="shared" si="0"/>
        <v>8.5000000000000631E-3</v>
      </c>
      <c r="P15" s="49">
        <f t="shared" si="1"/>
        <v>1.4299999999999979E-2</v>
      </c>
      <c r="Q15" s="50">
        <f t="shared" si="2"/>
        <v>-3.9999999999995595E-4</v>
      </c>
      <c r="R15" s="50">
        <f t="shared" si="3"/>
        <v>1.6299999999999981E-2</v>
      </c>
      <c r="S15" s="50">
        <f t="shared" si="4"/>
        <v>-1.0900000000000021E-2</v>
      </c>
      <c r="T15" s="10" t="s">
        <v>29</v>
      </c>
      <c r="U15" s="10" t="s">
        <v>29</v>
      </c>
      <c r="V15" s="10" t="s">
        <v>29</v>
      </c>
      <c r="W15" s="10" t="s">
        <v>30</v>
      </c>
      <c r="X15" s="10" t="s">
        <v>29</v>
      </c>
      <c r="Y15" s="10" t="s">
        <v>35</v>
      </c>
    </row>
    <row r="16" spans="1:32" s="21" customFormat="1" x14ac:dyDescent="0.25">
      <c r="A16" s="45" t="s">
        <v>320</v>
      </c>
      <c r="B16" s="46" t="s">
        <v>313</v>
      </c>
      <c r="C16" s="46" t="s">
        <v>313</v>
      </c>
      <c r="D16" s="46" t="s">
        <v>313</v>
      </c>
      <c r="E16" s="47" t="s">
        <v>45</v>
      </c>
      <c r="F16" s="10" t="s">
        <v>37</v>
      </c>
      <c r="G16" s="48">
        <v>0.65229999999999999</v>
      </c>
      <c r="H16" s="48">
        <v>0.65429999999999999</v>
      </c>
      <c r="I16" s="48">
        <v>0.68610000000000004</v>
      </c>
      <c r="J16" s="48">
        <v>0.70220000000000005</v>
      </c>
      <c r="K16" s="48">
        <v>0.7228</v>
      </c>
      <c r="L16" s="48">
        <v>0.72130000000000005</v>
      </c>
      <c r="M16" s="48">
        <v>0.73660000000000003</v>
      </c>
      <c r="N16" s="48">
        <f t="shared" si="5"/>
        <v>1.529999999999998E-2</v>
      </c>
      <c r="O16" s="49">
        <f t="shared" si="0"/>
        <v>-1.4999999999999458E-3</v>
      </c>
      <c r="P16" s="49">
        <f t="shared" si="1"/>
        <v>2.0599999999999952E-2</v>
      </c>
      <c r="Q16" s="50">
        <f t="shared" si="2"/>
        <v>1.6100000000000003E-2</v>
      </c>
      <c r="R16" s="50">
        <f t="shared" si="3"/>
        <v>3.180000000000005E-2</v>
      </c>
      <c r="S16" s="50">
        <f t="shared" si="4"/>
        <v>2.0000000000000018E-3</v>
      </c>
      <c r="T16" s="10" t="s">
        <v>29</v>
      </c>
      <c r="U16" s="10" t="s">
        <v>35</v>
      </c>
      <c r="V16" s="10" t="s">
        <v>29</v>
      </c>
      <c r="W16" s="10" t="s">
        <v>29</v>
      </c>
      <c r="X16" s="10" t="s">
        <v>29</v>
      </c>
      <c r="Y16" s="10" t="s">
        <v>29</v>
      </c>
    </row>
    <row r="17" spans="1:25" s="21" customFormat="1" x14ac:dyDescent="0.25">
      <c r="A17" s="45" t="s">
        <v>321</v>
      </c>
      <c r="B17" s="46" t="s">
        <v>313</v>
      </c>
      <c r="C17" s="46" t="s">
        <v>313</v>
      </c>
      <c r="D17" s="46" t="s">
        <v>313</v>
      </c>
      <c r="E17" s="47" t="s">
        <v>47</v>
      </c>
      <c r="F17" s="10" t="s">
        <v>37</v>
      </c>
      <c r="G17" s="48">
        <v>0.61519999999999997</v>
      </c>
      <c r="H17" s="48">
        <v>0.61780000000000002</v>
      </c>
      <c r="I17" s="48">
        <v>0.65990000000000004</v>
      </c>
      <c r="J17" s="48">
        <v>0.65959999999999996</v>
      </c>
      <c r="K17" s="48">
        <v>0.67</v>
      </c>
      <c r="L17" s="48">
        <v>0.72399999999999998</v>
      </c>
      <c r="M17" s="48">
        <v>0.71779999999999999</v>
      </c>
      <c r="N17" s="48">
        <f t="shared" si="5"/>
        <v>-6.1999999999999833E-3</v>
      </c>
      <c r="O17" s="49">
        <f t="shared" si="0"/>
        <v>5.3999999999999937E-2</v>
      </c>
      <c r="P17" s="49">
        <f t="shared" si="1"/>
        <v>1.0400000000000076E-2</v>
      </c>
      <c r="Q17" s="50">
        <f t="shared" si="2"/>
        <v>-3.0000000000007798E-4</v>
      </c>
      <c r="R17" s="50">
        <f t="shared" si="3"/>
        <v>4.2100000000000026E-2</v>
      </c>
      <c r="S17" s="50">
        <f t="shared" si="4"/>
        <v>2.6000000000000467E-3</v>
      </c>
      <c r="T17" s="10" t="s">
        <v>35</v>
      </c>
      <c r="U17" s="10" t="s">
        <v>29</v>
      </c>
      <c r="V17" s="10" t="s">
        <v>29</v>
      </c>
      <c r="W17" s="10" t="s">
        <v>30</v>
      </c>
      <c r="X17" s="10" t="s">
        <v>29</v>
      </c>
      <c r="Y17" s="10" t="s">
        <v>29</v>
      </c>
    </row>
    <row r="18" spans="1:25" s="21" customFormat="1" x14ac:dyDescent="0.25">
      <c r="A18" s="45" t="s">
        <v>322</v>
      </c>
      <c r="B18" s="46" t="s">
        <v>313</v>
      </c>
      <c r="C18" s="46" t="s">
        <v>313</v>
      </c>
      <c r="D18" s="46" t="s">
        <v>313</v>
      </c>
      <c r="E18" s="47" t="s">
        <v>49</v>
      </c>
      <c r="F18" s="10" t="s">
        <v>37</v>
      </c>
      <c r="G18" s="48">
        <v>0.65910000000000002</v>
      </c>
      <c r="H18" s="48">
        <v>0.66820000000000002</v>
      </c>
      <c r="I18" s="48">
        <v>0.67120000000000002</v>
      </c>
      <c r="J18" s="48">
        <v>0.67159999999999997</v>
      </c>
      <c r="K18" s="48">
        <v>0.66779999999999995</v>
      </c>
      <c r="L18" s="48">
        <v>0.67459999999999998</v>
      </c>
      <c r="M18" s="48">
        <v>0.66639999999999999</v>
      </c>
      <c r="N18" s="48">
        <f t="shared" si="5"/>
        <v>-8.1999999999999851E-3</v>
      </c>
      <c r="O18" s="49">
        <f t="shared" si="0"/>
        <v>6.8000000000000282E-3</v>
      </c>
      <c r="P18" s="49">
        <f t="shared" si="1"/>
        <v>-3.8000000000000256E-3</v>
      </c>
      <c r="Q18" s="50">
        <f t="shared" si="2"/>
        <v>3.9999999999995595E-4</v>
      </c>
      <c r="R18" s="50">
        <f t="shared" si="3"/>
        <v>3.0000000000000027E-3</v>
      </c>
      <c r="S18" s="50">
        <f t="shared" si="4"/>
        <v>9.099999999999997E-3</v>
      </c>
      <c r="T18" s="10" t="s">
        <v>35</v>
      </c>
      <c r="U18" s="10" t="s">
        <v>29</v>
      </c>
      <c r="V18" s="10" t="s">
        <v>35</v>
      </c>
      <c r="W18" s="10" t="s">
        <v>30</v>
      </c>
      <c r="X18" s="10" t="s">
        <v>29</v>
      </c>
      <c r="Y18" s="10" t="s">
        <v>29</v>
      </c>
    </row>
    <row r="19" spans="1:25" s="21" customFormat="1" x14ac:dyDescent="0.25">
      <c r="A19" s="45" t="s">
        <v>323</v>
      </c>
      <c r="B19" s="46" t="s">
        <v>313</v>
      </c>
      <c r="C19" s="46" t="s">
        <v>313</v>
      </c>
      <c r="D19" s="46" t="s">
        <v>313</v>
      </c>
      <c r="E19" s="47" t="s">
        <v>50</v>
      </c>
      <c r="F19" s="10" t="s">
        <v>37</v>
      </c>
      <c r="G19" s="48">
        <v>0.66100000000000003</v>
      </c>
      <c r="H19" s="48">
        <v>0.66500000000000004</v>
      </c>
      <c r="I19" s="48">
        <v>0.67290000000000005</v>
      </c>
      <c r="J19" s="48">
        <v>0.67569999999999997</v>
      </c>
      <c r="K19" s="48">
        <v>0.65920000000000001</v>
      </c>
      <c r="L19" s="48">
        <v>0.6542</v>
      </c>
      <c r="M19" s="48">
        <v>0.6613</v>
      </c>
      <c r="N19" s="48">
        <f t="shared" si="5"/>
        <v>7.0999999999999952E-3</v>
      </c>
      <c r="O19" s="49">
        <f t="shared" si="0"/>
        <v>-5.0000000000000044E-3</v>
      </c>
      <c r="P19" s="49">
        <f t="shared" si="1"/>
        <v>-1.6499999999999959E-2</v>
      </c>
      <c r="Q19" s="50">
        <f t="shared" si="2"/>
        <v>2.7999999999999137E-3</v>
      </c>
      <c r="R19" s="50">
        <f t="shared" si="3"/>
        <v>7.9000000000000181E-3</v>
      </c>
      <c r="S19" s="50">
        <f t="shared" si="4"/>
        <v>4.0000000000000036E-3</v>
      </c>
      <c r="T19" s="10" t="s">
        <v>29</v>
      </c>
      <c r="U19" s="10" t="s">
        <v>35</v>
      </c>
      <c r="V19" s="10" t="s">
        <v>35</v>
      </c>
      <c r="W19" s="10" t="s">
        <v>29</v>
      </c>
      <c r="X19" s="10" t="s">
        <v>29</v>
      </c>
      <c r="Y19" s="10" t="s">
        <v>29</v>
      </c>
    </row>
    <row r="20" spans="1:25" s="21" customFormat="1" x14ac:dyDescent="0.25">
      <c r="A20" s="45" t="s">
        <v>324</v>
      </c>
      <c r="B20" s="46" t="s">
        <v>313</v>
      </c>
      <c r="C20" s="46" t="s">
        <v>313</v>
      </c>
      <c r="D20" s="46" t="s">
        <v>313</v>
      </c>
      <c r="E20" s="47" t="s">
        <v>51</v>
      </c>
      <c r="F20" s="10" t="s">
        <v>37</v>
      </c>
      <c r="G20" s="46" t="e">
        <v>#N/A</v>
      </c>
      <c r="H20" s="48">
        <v>0.61219999999999997</v>
      </c>
      <c r="I20" s="48">
        <v>0.66090000000000004</v>
      </c>
      <c r="J20" s="48">
        <v>0.63200000000000001</v>
      </c>
      <c r="K20" s="48">
        <v>0.64890000000000003</v>
      </c>
      <c r="L20" s="48">
        <v>0.65529999999999999</v>
      </c>
      <c r="M20" s="48">
        <v>0.68320000000000003</v>
      </c>
      <c r="N20" s="48">
        <f t="shared" si="5"/>
        <v>2.7900000000000036E-2</v>
      </c>
      <c r="O20" s="49">
        <f t="shared" si="0"/>
        <v>6.3999999999999613E-3</v>
      </c>
      <c r="P20" s="49">
        <f t="shared" si="1"/>
        <v>1.6900000000000026E-2</v>
      </c>
      <c r="Q20" s="50">
        <f t="shared" si="2"/>
        <v>-2.8900000000000037E-2</v>
      </c>
      <c r="R20" s="50">
        <f t="shared" si="3"/>
        <v>4.8700000000000077E-2</v>
      </c>
      <c r="S20" s="50" t="e">
        <f t="shared" si="4"/>
        <v>#N/A</v>
      </c>
      <c r="T20" s="10" t="s">
        <v>29</v>
      </c>
      <c r="U20" s="10" t="s">
        <v>29</v>
      </c>
      <c r="V20" s="10" t="s">
        <v>29</v>
      </c>
      <c r="W20" s="10" t="s">
        <v>35</v>
      </c>
      <c r="X20" s="10" t="s">
        <v>29</v>
      </c>
      <c r="Y20" s="10" t="s">
        <v>38</v>
      </c>
    </row>
    <row r="21" spans="1:25" s="21" customFormat="1" x14ac:dyDescent="0.25">
      <c r="A21" s="45" t="s">
        <v>325</v>
      </c>
      <c r="B21" s="46" t="s">
        <v>313</v>
      </c>
      <c r="C21" s="46" t="s">
        <v>313</v>
      </c>
      <c r="D21" s="46" t="s">
        <v>313</v>
      </c>
      <c r="E21" s="47" t="s">
        <v>52</v>
      </c>
      <c r="F21" s="10" t="s">
        <v>37</v>
      </c>
      <c r="G21" s="48">
        <v>0.62380000000000002</v>
      </c>
      <c r="H21" s="48">
        <v>0.60150000000000003</v>
      </c>
      <c r="I21" s="48">
        <v>0.63870000000000005</v>
      </c>
      <c r="J21" s="48">
        <v>0.64159999999999995</v>
      </c>
      <c r="K21" s="48">
        <v>0.63959999999999995</v>
      </c>
      <c r="L21" s="48">
        <v>0.66649999999999998</v>
      </c>
      <c r="M21" s="48">
        <v>0.67669999999999997</v>
      </c>
      <c r="N21" s="48">
        <f t="shared" si="5"/>
        <v>1.0199999999999987E-2</v>
      </c>
      <c r="O21" s="49">
        <f t="shared" si="0"/>
        <v>2.6900000000000035E-2</v>
      </c>
      <c r="P21" s="49">
        <f t="shared" si="1"/>
        <v>-2.0000000000000018E-3</v>
      </c>
      <c r="Q21" s="50">
        <f t="shared" si="2"/>
        <v>2.8999999999999027E-3</v>
      </c>
      <c r="R21" s="50">
        <f t="shared" si="3"/>
        <v>3.7200000000000011E-2</v>
      </c>
      <c r="S21" s="50">
        <f t="shared" si="4"/>
        <v>-2.2299999999999986E-2</v>
      </c>
      <c r="T21" s="10" t="s">
        <v>29</v>
      </c>
      <c r="U21" s="10" t="s">
        <v>29</v>
      </c>
      <c r="V21" s="10" t="s">
        <v>35</v>
      </c>
      <c r="W21" s="10" t="s">
        <v>29</v>
      </c>
      <c r="X21" s="10" t="s">
        <v>29</v>
      </c>
      <c r="Y21" s="10" t="s">
        <v>35</v>
      </c>
    </row>
    <row r="22" spans="1:25" s="21" customFormat="1" x14ac:dyDescent="0.25">
      <c r="A22" s="51">
        <v>213001030241</v>
      </c>
      <c r="B22" s="46" t="s">
        <v>316</v>
      </c>
      <c r="C22" s="46" t="s">
        <v>316</v>
      </c>
      <c r="D22" s="46" t="s">
        <v>313</v>
      </c>
      <c r="E22" s="47" t="s">
        <v>53</v>
      </c>
      <c r="F22" s="10" t="s">
        <v>25</v>
      </c>
      <c r="G22" s="46" t="e">
        <v>#N/A</v>
      </c>
      <c r="H22" s="46" t="e">
        <v>#N/A</v>
      </c>
      <c r="I22" s="46" t="e">
        <v>#N/A</v>
      </c>
      <c r="J22" s="46" t="e">
        <v>#N/A</v>
      </c>
      <c r="K22" s="46" t="e">
        <v>#N/A</v>
      </c>
      <c r="L22" s="46" t="e">
        <v>#N/A</v>
      </c>
      <c r="M22" s="48" t="e">
        <v>#N/A</v>
      </c>
      <c r="N22" s="48" t="e">
        <f t="shared" si="5"/>
        <v>#N/A</v>
      </c>
      <c r="O22" s="49" t="e">
        <f t="shared" si="0"/>
        <v>#N/A</v>
      </c>
      <c r="P22" s="49" t="e">
        <f t="shared" si="1"/>
        <v>#N/A</v>
      </c>
      <c r="Q22" s="50" t="e">
        <f t="shared" si="2"/>
        <v>#N/A</v>
      </c>
      <c r="R22" s="50" t="e">
        <f t="shared" si="3"/>
        <v>#N/A</v>
      </c>
      <c r="S22" s="50" t="e">
        <f t="shared" si="4"/>
        <v>#N/A</v>
      </c>
      <c r="T22" s="10" t="s">
        <v>38</v>
      </c>
      <c r="U22" s="10" t="s">
        <v>38</v>
      </c>
      <c r="V22" s="10" t="s">
        <v>29</v>
      </c>
      <c r="W22" s="10" t="s">
        <v>38</v>
      </c>
      <c r="X22" s="10" t="s">
        <v>38</v>
      </c>
      <c r="Y22" s="10" t="s">
        <v>38</v>
      </c>
    </row>
    <row r="23" spans="1:25" s="21" customFormat="1" x14ac:dyDescent="0.25">
      <c r="A23" s="45" t="s">
        <v>326</v>
      </c>
      <c r="B23" s="46" t="s">
        <v>313</v>
      </c>
      <c r="C23" s="46" t="s">
        <v>313</v>
      </c>
      <c r="D23" s="46" t="s">
        <v>313</v>
      </c>
      <c r="E23" s="47" t="s">
        <v>55</v>
      </c>
      <c r="F23" s="10" t="s">
        <v>25</v>
      </c>
      <c r="G23" s="46" t="e">
        <v>#N/A</v>
      </c>
      <c r="H23" s="46" t="e">
        <v>#N/A</v>
      </c>
      <c r="I23" s="46" t="e">
        <v>#N/A</v>
      </c>
      <c r="J23" s="48">
        <v>0.58240000000000003</v>
      </c>
      <c r="K23" s="48">
        <v>0.58309999999999995</v>
      </c>
      <c r="L23" s="48">
        <v>0.59119999999999995</v>
      </c>
      <c r="M23" s="48">
        <v>0.61170000000000002</v>
      </c>
      <c r="N23" s="48">
        <f t="shared" si="5"/>
        <v>2.0500000000000074E-2</v>
      </c>
      <c r="O23" s="49">
        <f t="shared" si="0"/>
        <v>8.0999999999999961E-3</v>
      </c>
      <c r="P23" s="49">
        <f t="shared" si="1"/>
        <v>6.9999999999992291E-4</v>
      </c>
      <c r="Q23" s="50" t="e">
        <f t="shared" si="2"/>
        <v>#N/A</v>
      </c>
      <c r="R23" s="50" t="e">
        <f t="shared" si="3"/>
        <v>#N/A</v>
      </c>
      <c r="S23" s="50" t="e">
        <f t="shared" si="4"/>
        <v>#N/A</v>
      </c>
      <c r="T23" s="10" t="s">
        <v>29</v>
      </c>
      <c r="U23" s="10" t="s">
        <v>29</v>
      </c>
      <c r="V23" s="10" t="s">
        <v>29</v>
      </c>
      <c r="W23" s="10" t="s">
        <v>38</v>
      </c>
      <c r="X23" s="10" t="s">
        <v>38</v>
      </c>
      <c r="Y23" s="10" t="s">
        <v>38</v>
      </c>
    </row>
    <row r="24" spans="1:25" s="21" customFormat="1" x14ac:dyDescent="0.25">
      <c r="A24" s="45" t="s">
        <v>327</v>
      </c>
      <c r="B24" s="46" t="s">
        <v>313</v>
      </c>
      <c r="C24" s="46" t="s">
        <v>313</v>
      </c>
      <c r="D24" s="46" t="s">
        <v>313</v>
      </c>
      <c r="E24" s="47" t="s">
        <v>56</v>
      </c>
      <c r="F24" s="10" t="s">
        <v>25</v>
      </c>
      <c r="G24" s="46" t="e">
        <v>#N/A</v>
      </c>
      <c r="H24" s="46" t="e">
        <v>#N/A</v>
      </c>
      <c r="I24" s="48">
        <v>0.50360000000000005</v>
      </c>
      <c r="J24" s="48">
        <v>0.51890000000000003</v>
      </c>
      <c r="K24" s="48">
        <v>0.55059999999999998</v>
      </c>
      <c r="L24" s="48">
        <v>0.56589999999999996</v>
      </c>
      <c r="M24" s="48">
        <v>0.57350000000000001</v>
      </c>
      <c r="N24" s="48">
        <f t="shared" si="5"/>
        <v>7.6000000000000512E-3</v>
      </c>
      <c r="O24" s="49">
        <f t="shared" si="0"/>
        <v>1.529999999999998E-2</v>
      </c>
      <c r="P24" s="49">
        <f t="shared" si="1"/>
        <v>3.169999999999995E-2</v>
      </c>
      <c r="Q24" s="50">
        <f t="shared" si="2"/>
        <v>1.529999999999998E-2</v>
      </c>
      <c r="R24" s="50" t="e">
        <f t="shared" si="3"/>
        <v>#N/A</v>
      </c>
      <c r="S24" s="50" t="e">
        <f t="shared" si="4"/>
        <v>#N/A</v>
      </c>
      <c r="T24" s="10" t="s">
        <v>29</v>
      </c>
      <c r="U24" s="10" t="s">
        <v>29</v>
      </c>
      <c r="V24" s="10" t="s">
        <v>29</v>
      </c>
      <c r="W24" s="10" t="s">
        <v>29</v>
      </c>
      <c r="X24" s="10" t="s">
        <v>38</v>
      </c>
      <c r="Y24" s="10" t="s">
        <v>38</v>
      </c>
    </row>
    <row r="25" spans="1:25" s="21" customFormat="1" x14ac:dyDescent="0.25">
      <c r="A25" s="45" t="s">
        <v>328</v>
      </c>
      <c r="B25" s="46" t="s">
        <v>316</v>
      </c>
      <c r="C25" s="46" t="s">
        <v>313</v>
      </c>
      <c r="D25" s="46" t="s">
        <v>313</v>
      </c>
      <c r="E25" s="47" t="s">
        <v>57</v>
      </c>
      <c r="F25" s="10" t="s">
        <v>25</v>
      </c>
      <c r="G25" s="46" t="e">
        <v>#N/A</v>
      </c>
      <c r="H25" s="46" t="e">
        <v>#N/A</v>
      </c>
      <c r="I25" s="46" t="e">
        <v>#N/A</v>
      </c>
      <c r="J25" s="48">
        <v>0.51829999999999998</v>
      </c>
      <c r="K25" s="48">
        <v>0.53439999999999999</v>
      </c>
      <c r="L25" s="48">
        <v>0.53559999999999997</v>
      </c>
      <c r="M25" s="48" t="e">
        <v>#N/A</v>
      </c>
      <c r="N25" s="48" t="e">
        <f t="shared" si="5"/>
        <v>#N/A</v>
      </c>
      <c r="O25" s="49">
        <f t="shared" si="0"/>
        <v>1.1999999999999789E-3</v>
      </c>
      <c r="P25" s="49">
        <f t="shared" si="1"/>
        <v>1.6100000000000003E-2</v>
      </c>
      <c r="Q25" s="50" t="e">
        <f t="shared" si="2"/>
        <v>#N/A</v>
      </c>
      <c r="R25" s="50" t="e">
        <f t="shared" si="3"/>
        <v>#N/A</v>
      </c>
      <c r="S25" s="50" t="e">
        <f t="shared" si="4"/>
        <v>#N/A</v>
      </c>
      <c r="T25" s="10" t="s">
        <v>38</v>
      </c>
      <c r="U25" s="10" t="s">
        <v>29</v>
      </c>
      <c r="V25" s="10" t="s">
        <v>29</v>
      </c>
      <c r="W25" s="10" t="s">
        <v>38</v>
      </c>
      <c r="X25" s="10" t="s">
        <v>38</v>
      </c>
      <c r="Y25" s="10" t="s">
        <v>38</v>
      </c>
    </row>
    <row r="26" spans="1:25" s="21" customFormat="1" x14ac:dyDescent="0.25">
      <c r="A26" s="45" t="s">
        <v>329</v>
      </c>
      <c r="B26" s="46" t="s">
        <v>313</v>
      </c>
      <c r="C26" s="46" t="s">
        <v>313</v>
      </c>
      <c r="D26" s="46" t="s">
        <v>313</v>
      </c>
      <c r="E26" s="47" t="s">
        <v>58</v>
      </c>
      <c r="F26" s="10" t="s">
        <v>25</v>
      </c>
      <c r="G26" s="48">
        <v>0.51170000000000004</v>
      </c>
      <c r="H26" s="48">
        <v>0.51170000000000004</v>
      </c>
      <c r="I26" s="46" t="e">
        <v>#N/A</v>
      </c>
      <c r="J26" s="46" t="e">
        <v>#N/A</v>
      </c>
      <c r="K26" s="48">
        <v>0.51080000000000003</v>
      </c>
      <c r="L26" s="48">
        <v>0.52149999999999996</v>
      </c>
      <c r="M26" s="48">
        <v>0.54769999999999996</v>
      </c>
      <c r="N26" s="48">
        <f t="shared" si="5"/>
        <v>2.6200000000000001E-2</v>
      </c>
      <c r="O26" s="49">
        <f t="shared" si="0"/>
        <v>1.0699999999999932E-2</v>
      </c>
      <c r="P26" s="49" t="e">
        <f t="shared" si="1"/>
        <v>#N/A</v>
      </c>
      <c r="Q26" s="50" t="e">
        <f t="shared" si="2"/>
        <v>#N/A</v>
      </c>
      <c r="R26" s="50" t="e">
        <f t="shared" si="3"/>
        <v>#N/A</v>
      </c>
      <c r="S26" s="50">
        <f t="shared" si="4"/>
        <v>0</v>
      </c>
      <c r="T26" s="10" t="s">
        <v>29</v>
      </c>
      <c r="U26" s="10" t="s">
        <v>29</v>
      </c>
      <c r="V26" s="10" t="s">
        <v>38</v>
      </c>
      <c r="W26" s="10" t="s">
        <v>38</v>
      </c>
      <c r="X26" s="10" t="s">
        <v>38</v>
      </c>
      <c r="Y26" s="10" t="s">
        <v>30</v>
      </c>
    </row>
    <row r="27" spans="1:25" s="21" customFormat="1" x14ac:dyDescent="0.25">
      <c r="A27" s="45" t="s">
        <v>330</v>
      </c>
      <c r="B27" s="46" t="s">
        <v>313</v>
      </c>
      <c r="C27" s="46" t="s">
        <v>313</v>
      </c>
      <c r="D27" s="46" t="s">
        <v>313</v>
      </c>
      <c r="E27" s="47" t="s">
        <v>59</v>
      </c>
      <c r="F27" s="10" t="s">
        <v>25</v>
      </c>
      <c r="G27" s="46" t="e">
        <v>#N/A</v>
      </c>
      <c r="H27" s="46" t="e">
        <v>#N/A</v>
      </c>
      <c r="I27" s="48">
        <v>0.49080000000000001</v>
      </c>
      <c r="J27" s="48">
        <v>0.48809999999999998</v>
      </c>
      <c r="K27" s="48">
        <v>0.50139999999999996</v>
      </c>
      <c r="L27" s="48">
        <v>0.5383</v>
      </c>
      <c r="M27" s="48">
        <v>0.53390000000000004</v>
      </c>
      <c r="N27" s="48">
        <f t="shared" si="5"/>
        <v>-4.3999999999999595E-3</v>
      </c>
      <c r="O27" s="49">
        <f t="shared" si="0"/>
        <v>3.6900000000000044E-2</v>
      </c>
      <c r="P27" s="49">
        <f t="shared" si="1"/>
        <v>1.3299999999999979E-2</v>
      </c>
      <c r="Q27" s="50">
        <f t="shared" si="2"/>
        <v>-2.7000000000000357E-3</v>
      </c>
      <c r="R27" s="50" t="e">
        <f t="shared" si="3"/>
        <v>#N/A</v>
      </c>
      <c r="S27" s="50" t="e">
        <f t="shared" si="4"/>
        <v>#N/A</v>
      </c>
      <c r="T27" s="10" t="s">
        <v>35</v>
      </c>
      <c r="U27" s="10" t="s">
        <v>29</v>
      </c>
      <c r="V27" s="10" t="s">
        <v>29</v>
      </c>
      <c r="W27" s="10" t="s">
        <v>35</v>
      </c>
      <c r="X27" s="10" t="s">
        <v>38</v>
      </c>
      <c r="Y27" s="10" t="s">
        <v>38</v>
      </c>
    </row>
    <row r="28" spans="1:25" s="21" customFormat="1" x14ac:dyDescent="0.25">
      <c r="A28" s="45" t="s">
        <v>331</v>
      </c>
      <c r="B28" s="46" t="s">
        <v>313</v>
      </c>
      <c r="C28" s="46" t="s">
        <v>313</v>
      </c>
      <c r="D28" s="46" t="s">
        <v>313</v>
      </c>
      <c r="E28" s="47" t="s">
        <v>60</v>
      </c>
      <c r="F28" s="10" t="s">
        <v>25</v>
      </c>
      <c r="G28" s="46" t="e">
        <v>#N/A</v>
      </c>
      <c r="H28" s="46" t="e">
        <v>#N/A</v>
      </c>
      <c r="I28" s="48">
        <v>0.47970000000000002</v>
      </c>
      <c r="J28" s="48">
        <v>0.47910000000000003</v>
      </c>
      <c r="K28" s="48">
        <v>0.47560000000000002</v>
      </c>
      <c r="L28" s="48">
        <v>0.50529999999999997</v>
      </c>
      <c r="M28" s="48">
        <v>0.53239999999999998</v>
      </c>
      <c r="N28" s="48">
        <f t="shared" si="5"/>
        <v>2.7100000000000013E-2</v>
      </c>
      <c r="O28" s="49">
        <f t="shared" si="0"/>
        <v>2.9699999999999949E-2</v>
      </c>
      <c r="P28" s="49">
        <f t="shared" si="1"/>
        <v>-3.5000000000000031E-3</v>
      </c>
      <c r="Q28" s="50">
        <f t="shared" si="2"/>
        <v>-5.9999999999998943E-4</v>
      </c>
      <c r="R28" s="50" t="e">
        <f t="shared" si="3"/>
        <v>#N/A</v>
      </c>
      <c r="S28" s="50" t="e">
        <f t="shared" si="4"/>
        <v>#N/A</v>
      </c>
      <c r="T28" s="10" t="s">
        <v>29</v>
      </c>
      <c r="U28" s="10" t="s">
        <v>29</v>
      </c>
      <c r="V28" s="10" t="s">
        <v>35</v>
      </c>
      <c r="W28" s="10" t="s">
        <v>35</v>
      </c>
      <c r="X28" s="10" t="s">
        <v>38</v>
      </c>
      <c r="Y28" s="10" t="s">
        <v>38</v>
      </c>
    </row>
    <row r="29" spans="1:25" s="21" customFormat="1" x14ac:dyDescent="0.25">
      <c r="A29" s="45" t="s">
        <v>332</v>
      </c>
      <c r="B29" s="46" t="s">
        <v>313</v>
      </c>
      <c r="C29" s="46" t="s">
        <v>313</v>
      </c>
      <c r="D29" s="46" t="s">
        <v>316</v>
      </c>
      <c r="E29" s="47" t="str">
        <f>+VLOOKUP(A29,saber_2024,2,FALSE)</f>
        <v>INSTITUCION EDUCATIVA FUNDACION PIES DESCALZOS VILLAS DE ARANJUEZ - Sede Única</v>
      </c>
      <c r="F29" s="10" t="s">
        <v>25</v>
      </c>
      <c r="G29" s="46" t="e">
        <v>#N/A</v>
      </c>
      <c r="H29" s="46" t="e">
        <v>#N/A</v>
      </c>
      <c r="I29" s="46" t="e">
        <v>#N/A</v>
      </c>
      <c r="J29" s="46" t="e">
        <v>#N/A</v>
      </c>
      <c r="K29" s="46" t="e">
        <v>#N/A</v>
      </c>
      <c r="L29" s="48">
        <v>0.60909999999999997</v>
      </c>
      <c r="M29" s="48">
        <v>0.61709999999999998</v>
      </c>
      <c r="N29" s="48">
        <f t="shared" si="5"/>
        <v>8.0000000000000071E-3</v>
      </c>
      <c r="O29" s="49" t="e">
        <f t="shared" si="0"/>
        <v>#N/A</v>
      </c>
      <c r="P29" s="49" t="e">
        <f t="shared" si="1"/>
        <v>#N/A</v>
      </c>
      <c r="Q29" s="50" t="e">
        <f t="shared" si="2"/>
        <v>#N/A</v>
      </c>
      <c r="R29" s="50" t="e">
        <f t="shared" si="3"/>
        <v>#N/A</v>
      </c>
      <c r="S29" s="50" t="e">
        <f t="shared" si="4"/>
        <v>#N/A</v>
      </c>
      <c r="T29" s="10" t="s">
        <v>29</v>
      </c>
      <c r="U29" s="10" t="s">
        <v>38</v>
      </c>
      <c r="V29" s="10" t="s">
        <v>38</v>
      </c>
      <c r="W29" s="10" t="s">
        <v>38</v>
      </c>
      <c r="X29" s="10" t="s">
        <v>38</v>
      </c>
      <c r="Y29" s="10" t="s">
        <v>38</v>
      </c>
    </row>
    <row r="30" spans="1:25" s="21" customFormat="1" x14ac:dyDescent="0.25">
      <c r="A30" s="45" t="s">
        <v>333</v>
      </c>
      <c r="B30" s="46" t="s">
        <v>316</v>
      </c>
      <c r="C30" s="46" t="s">
        <v>316</v>
      </c>
      <c r="D30" s="46" t="s">
        <v>316</v>
      </c>
      <c r="E30" s="47" t="s">
        <v>62</v>
      </c>
      <c r="F30" s="10" t="s">
        <v>37</v>
      </c>
      <c r="G30" s="48">
        <v>0.77290000000000003</v>
      </c>
      <c r="H30" s="48">
        <v>0.77290000000000003</v>
      </c>
      <c r="I30" s="46" t="e">
        <v>#N/A</v>
      </c>
      <c r="J30" s="46" t="e">
        <v>#N/A</v>
      </c>
      <c r="K30" s="46" t="e">
        <v>#N/A</v>
      </c>
      <c r="L30" s="46" t="e">
        <v>#N/A</v>
      </c>
      <c r="M30" s="48" t="e">
        <v>#N/A</v>
      </c>
      <c r="N30" s="48" t="e">
        <f t="shared" si="5"/>
        <v>#N/A</v>
      </c>
      <c r="O30" s="49" t="e">
        <f t="shared" si="0"/>
        <v>#N/A</v>
      </c>
      <c r="P30" s="49" t="e">
        <f t="shared" si="1"/>
        <v>#N/A</v>
      </c>
      <c r="Q30" s="50" t="e">
        <f t="shared" si="2"/>
        <v>#N/A</v>
      </c>
      <c r="R30" s="50" t="e">
        <f t="shared" si="3"/>
        <v>#N/A</v>
      </c>
      <c r="S30" s="50">
        <f t="shared" si="4"/>
        <v>0</v>
      </c>
      <c r="T30" s="10" t="s">
        <v>38</v>
      </c>
      <c r="U30" s="10" t="s">
        <v>38</v>
      </c>
      <c r="V30" s="10" t="s">
        <v>38</v>
      </c>
      <c r="W30" s="10" t="s">
        <v>38</v>
      </c>
      <c r="X30" s="10" t="s">
        <v>38</v>
      </c>
      <c r="Y30" s="10" t="s">
        <v>30</v>
      </c>
    </row>
    <row r="31" spans="1:25" s="21" customFormat="1" x14ac:dyDescent="0.25">
      <c r="A31" s="45" t="s">
        <v>334</v>
      </c>
      <c r="B31" s="46" t="s">
        <v>316</v>
      </c>
      <c r="C31" s="46" t="s">
        <v>316</v>
      </c>
      <c r="D31" s="46" t="s">
        <v>316</v>
      </c>
      <c r="E31" s="47" t="s">
        <v>63</v>
      </c>
      <c r="F31" s="10" t="s">
        <v>37</v>
      </c>
      <c r="G31" s="48">
        <v>0.68200000000000005</v>
      </c>
      <c r="H31" s="48">
        <v>0.68200000000000005</v>
      </c>
      <c r="I31" s="46" t="e">
        <v>#N/A</v>
      </c>
      <c r="J31" s="46" t="e">
        <v>#N/A</v>
      </c>
      <c r="K31" s="46" t="e">
        <v>#N/A</v>
      </c>
      <c r="L31" s="46" t="e">
        <v>#N/A</v>
      </c>
      <c r="M31" s="48" t="e">
        <v>#N/A</v>
      </c>
      <c r="N31" s="48" t="e">
        <f t="shared" si="5"/>
        <v>#N/A</v>
      </c>
      <c r="O31" s="49" t="e">
        <f t="shared" si="0"/>
        <v>#N/A</v>
      </c>
      <c r="P31" s="49" t="e">
        <f t="shared" si="1"/>
        <v>#N/A</v>
      </c>
      <c r="Q31" s="50" t="e">
        <f t="shared" si="2"/>
        <v>#N/A</v>
      </c>
      <c r="R31" s="50" t="e">
        <f t="shared" si="3"/>
        <v>#N/A</v>
      </c>
      <c r="S31" s="50">
        <f t="shared" si="4"/>
        <v>0</v>
      </c>
      <c r="T31" s="10" t="s">
        <v>38</v>
      </c>
      <c r="U31" s="10" t="s">
        <v>38</v>
      </c>
      <c r="V31" s="10" t="s">
        <v>38</v>
      </c>
      <c r="W31" s="10" t="s">
        <v>38</v>
      </c>
      <c r="X31" s="10" t="s">
        <v>38</v>
      </c>
      <c r="Y31" s="10" t="s">
        <v>30</v>
      </c>
    </row>
    <row r="32" spans="1:25" s="21" customFormat="1" x14ac:dyDescent="0.25">
      <c r="A32" s="45" t="s">
        <v>335</v>
      </c>
      <c r="B32" s="46" t="s">
        <v>316</v>
      </c>
      <c r="C32" s="46" t="s">
        <v>316</v>
      </c>
      <c r="D32" s="46" t="s">
        <v>316</v>
      </c>
      <c r="E32" s="47" t="s">
        <v>64</v>
      </c>
      <c r="F32" s="10" t="s">
        <v>37</v>
      </c>
      <c r="G32" s="48">
        <v>0.6794</v>
      </c>
      <c r="H32" s="48">
        <v>0.6794</v>
      </c>
      <c r="I32" s="46" t="e">
        <v>#N/A</v>
      </c>
      <c r="J32" s="46" t="e">
        <v>#N/A</v>
      </c>
      <c r="K32" s="46" t="e">
        <v>#N/A</v>
      </c>
      <c r="L32" s="46" t="e">
        <v>#N/A</v>
      </c>
      <c r="M32" s="48" t="e">
        <v>#N/A</v>
      </c>
      <c r="N32" s="48" t="e">
        <f t="shared" si="5"/>
        <v>#N/A</v>
      </c>
      <c r="O32" s="49" t="e">
        <f t="shared" si="0"/>
        <v>#N/A</v>
      </c>
      <c r="P32" s="49" t="e">
        <f t="shared" si="1"/>
        <v>#N/A</v>
      </c>
      <c r="Q32" s="50" t="e">
        <f t="shared" si="2"/>
        <v>#N/A</v>
      </c>
      <c r="R32" s="50" t="e">
        <f t="shared" si="3"/>
        <v>#N/A</v>
      </c>
      <c r="S32" s="50">
        <f t="shared" si="4"/>
        <v>0</v>
      </c>
      <c r="T32" s="10" t="s">
        <v>38</v>
      </c>
      <c r="U32" s="10" t="s">
        <v>38</v>
      </c>
      <c r="V32" s="10" t="s">
        <v>38</v>
      </c>
      <c r="W32" s="10" t="s">
        <v>38</v>
      </c>
      <c r="X32" s="10" t="s">
        <v>38</v>
      </c>
      <c r="Y32" s="10" t="s">
        <v>30</v>
      </c>
    </row>
    <row r="33" spans="1:25" s="21" customFormat="1" x14ac:dyDescent="0.25">
      <c r="A33" s="45" t="s">
        <v>336</v>
      </c>
      <c r="B33" s="46" t="s">
        <v>316</v>
      </c>
      <c r="C33" s="46" t="s">
        <v>316</v>
      </c>
      <c r="D33" s="46" t="s">
        <v>316</v>
      </c>
      <c r="E33" s="47" t="s">
        <v>65</v>
      </c>
      <c r="F33" s="10" t="s">
        <v>37</v>
      </c>
      <c r="G33" s="48">
        <v>0.65039999999999998</v>
      </c>
      <c r="H33" s="48">
        <v>0.65039999999999998</v>
      </c>
      <c r="I33" s="46" t="e">
        <v>#N/A</v>
      </c>
      <c r="J33" s="46" t="e">
        <v>#N/A</v>
      </c>
      <c r="K33" s="46" t="e">
        <v>#N/A</v>
      </c>
      <c r="L33" s="46" t="e">
        <v>#N/A</v>
      </c>
      <c r="M33" s="48" t="e">
        <v>#N/A</v>
      </c>
      <c r="N33" s="48" t="e">
        <f t="shared" si="5"/>
        <v>#N/A</v>
      </c>
      <c r="O33" s="49" t="e">
        <f t="shared" si="0"/>
        <v>#N/A</v>
      </c>
      <c r="P33" s="49" t="e">
        <f t="shared" si="1"/>
        <v>#N/A</v>
      </c>
      <c r="Q33" s="50" t="e">
        <f t="shared" si="2"/>
        <v>#N/A</v>
      </c>
      <c r="R33" s="50" t="e">
        <f t="shared" si="3"/>
        <v>#N/A</v>
      </c>
      <c r="S33" s="50">
        <f t="shared" si="4"/>
        <v>0</v>
      </c>
      <c r="T33" s="10" t="s">
        <v>38</v>
      </c>
      <c r="U33" s="10" t="s">
        <v>38</v>
      </c>
      <c r="V33" s="10" t="s">
        <v>38</v>
      </c>
      <c r="W33" s="10" t="s">
        <v>38</v>
      </c>
      <c r="X33" s="10" t="s">
        <v>38</v>
      </c>
      <c r="Y33" s="10" t="s">
        <v>30</v>
      </c>
    </row>
    <row r="34" spans="1:25" s="21" customFormat="1" x14ac:dyDescent="0.25">
      <c r="A34" s="45" t="s">
        <v>337</v>
      </c>
      <c r="B34" s="46" t="s">
        <v>316</v>
      </c>
      <c r="C34" s="46" t="s">
        <v>316</v>
      </c>
      <c r="D34" s="46" t="s">
        <v>316</v>
      </c>
      <c r="E34" s="47" t="s">
        <v>66</v>
      </c>
      <c r="F34" s="10" t="s">
        <v>37</v>
      </c>
      <c r="G34" s="48">
        <v>0.64449999999999996</v>
      </c>
      <c r="H34" s="48">
        <v>0.64449999999999996</v>
      </c>
      <c r="I34" s="46" t="e">
        <v>#N/A</v>
      </c>
      <c r="J34" s="46" t="e">
        <v>#N/A</v>
      </c>
      <c r="K34" s="46" t="e">
        <v>#N/A</v>
      </c>
      <c r="L34" s="46" t="e">
        <v>#N/A</v>
      </c>
      <c r="M34" s="48" t="e">
        <v>#N/A</v>
      </c>
      <c r="N34" s="48" t="e">
        <f t="shared" si="5"/>
        <v>#N/A</v>
      </c>
      <c r="O34" s="49" t="e">
        <f t="shared" si="0"/>
        <v>#N/A</v>
      </c>
      <c r="P34" s="49" t="e">
        <f t="shared" si="1"/>
        <v>#N/A</v>
      </c>
      <c r="Q34" s="50" t="e">
        <f t="shared" si="2"/>
        <v>#N/A</v>
      </c>
      <c r="R34" s="50" t="e">
        <f t="shared" si="3"/>
        <v>#N/A</v>
      </c>
      <c r="S34" s="50">
        <f t="shared" si="4"/>
        <v>0</v>
      </c>
      <c r="T34" s="10" t="s">
        <v>38</v>
      </c>
      <c r="U34" s="10" t="s">
        <v>38</v>
      </c>
      <c r="V34" s="10" t="s">
        <v>38</v>
      </c>
      <c r="W34" s="10" t="s">
        <v>38</v>
      </c>
      <c r="X34" s="10" t="s">
        <v>38</v>
      </c>
      <c r="Y34" s="10" t="s">
        <v>30</v>
      </c>
    </row>
    <row r="35" spans="1:25" s="21" customFormat="1" x14ac:dyDescent="0.25">
      <c r="A35" s="45" t="s">
        <v>338</v>
      </c>
      <c r="B35" s="46" t="s">
        <v>316</v>
      </c>
      <c r="C35" s="46" t="s">
        <v>316</v>
      </c>
      <c r="D35" s="46" t="s">
        <v>316</v>
      </c>
      <c r="E35" s="47" t="s">
        <v>67</v>
      </c>
      <c r="F35" s="10" t="s">
        <v>37</v>
      </c>
      <c r="G35" s="48">
        <v>0.64300000000000002</v>
      </c>
      <c r="H35" s="48">
        <v>0.64300000000000002</v>
      </c>
      <c r="I35" s="46" t="e">
        <v>#N/A</v>
      </c>
      <c r="J35" s="46" t="e">
        <v>#N/A</v>
      </c>
      <c r="K35" s="46" t="e">
        <v>#N/A</v>
      </c>
      <c r="L35" s="46" t="e">
        <v>#N/A</v>
      </c>
      <c r="M35" s="48" t="e">
        <v>#N/A</v>
      </c>
      <c r="N35" s="48" t="e">
        <f t="shared" si="5"/>
        <v>#N/A</v>
      </c>
      <c r="O35" s="49" t="e">
        <f t="shared" si="0"/>
        <v>#N/A</v>
      </c>
      <c r="P35" s="49" t="e">
        <f t="shared" si="1"/>
        <v>#N/A</v>
      </c>
      <c r="Q35" s="50" t="e">
        <f t="shared" si="2"/>
        <v>#N/A</v>
      </c>
      <c r="R35" s="50" t="e">
        <f t="shared" si="3"/>
        <v>#N/A</v>
      </c>
      <c r="S35" s="50">
        <f t="shared" si="4"/>
        <v>0</v>
      </c>
      <c r="T35" s="10" t="s">
        <v>38</v>
      </c>
      <c r="U35" s="10" t="s">
        <v>38</v>
      </c>
      <c r="V35" s="10" t="s">
        <v>38</v>
      </c>
      <c r="W35" s="10" t="s">
        <v>38</v>
      </c>
      <c r="X35" s="10" t="s">
        <v>38</v>
      </c>
      <c r="Y35" s="10" t="s">
        <v>30</v>
      </c>
    </row>
    <row r="36" spans="1:25" s="21" customFormat="1" x14ac:dyDescent="0.25">
      <c r="A36" s="45" t="s">
        <v>339</v>
      </c>
      <c r="B36" s="46" t="s">
        <v>316</v>
      </c>
      <c r="C36" s="46" t="s">
        <v>316</v>
      </c>
      <c r="D36" s="46" t="s">
        <v>316</v>
      </c>
      <c r="E36" s="47" t="s">
        <v>68</v>
      </c>
      <c r="F36" s="10" t="s">
        <v>37</v>
      </c>
      <c r="G36" s="48">
        <v>0.63829999999999998</v>
      </c>
      <c r="H36" s="48">
        <v>0.63829999999999998</v>
      </c>
      <c r="I36" s="46" t="e">
        <v>#N/A</v>
      </c>
      <c r="J36" s="46" t="e">
        <v>#N/A</v>
      </c>
      <c r="K36" s="46" t="e">
        <v>#N/A</v>
      </c>
      <c r="L36" s="46" t="e">
        <v>#N/A</v>
      </c>
      <c r="M36" s="48" t="e">
        <v>#N/A</v>
      </c>
      <c r="N36" s="48" t="e">
        <f t="shared" si="5"/>
        <v>#N/A</v>
      </c>
      <c r="O36" s="49" t="e">
        <f t="shared" si="0"/>
        <v>#N/A</v>
      </c>
      <c r="P36" s="49" t="e">
        <f t="shared" si="1"/>
        <v>#N/A</v>
      </c>
      <c r="Q36" s="50" t="e">
        <f t="shared" si="2"/>
        <v>#N/A</v>
      </c>
      <c r="R36" s="50" t="e">
        <f t="shared" si="3"/>
        <v>#N/A</v>
      </c>
      <c r="S36" s="50">
        <f t="shared" si="4"/>
        <v>0</v>
      </c>
      <c r="T36" s="10" t="s">
        <v>38</v>
      </c>
      <c r="U36" s="10" t="s">
        <v>38</v>
      </c>
      <c r="V36" s="10" t="s">
        <v>38</v>
      </c>
      <c r="W36" s="10" t="s">
        <v>38</v>
      </c>
      <c r="X36" s="10" t="s">
        <v>38</v>
      </c>
      <c r="Y36" s="10" t="s">
        <v>30</v>
      </c>
    </row>
    <row r="37" spans="1:25" s="21" customFormat="1" x14ac:dyDescent="0.25">
      <c r="A37" s="45" t="s">
        <v>340</v>
      </c>
      <c r="B37" s="46" t="s">
        <v>316</v>
      </c>
      <c r="C37" s="46" t="s">
        <v>316</v>
      </c>
      <c r="D37" s="46" t="s">
        <v>316</v>
      </c>
      <c r="E37" s="47" t="s">
        <v>69</v>
      </c>
      <c r="F37" s="10" t="s">
        <v>37</v>
      </c>
      <c r="G37" s="48">
        <v>0.63739999999999997</v>
      </c>
      <c r="H37" s="48">
        <v>0.63739999999999997</v>
      </c>
      <c r="I37" s="46" t="e">
        <v>#N/A</v>
      </c>
      <c r="J37" s="46" t="e">
        <v>#N/A</v>
      </c>
      <c r="K37" s="46" t="e">
        <v>#N/A</v>
      </c>
      <c r="L37" s="46" t="e">
        <v>#N/A</v>
      </c>
      <c r="M37" s="48" t="e">
        <v>#N/A</v>
      </c>
      <c r="N37" s="48" t="e">
        <f t="shared" si="5"/>
        <v>#N/A</v>
      </c>
      <c r="O37" s="49" t="e">
        <f t="shared" si="0"/>
        <v>#N/A</v>
      </c>
      <c r="P37" s="49" t="e">
        <f t="shared" si="1"/>
        <v>#N/A</v>
      </c>
      <c r="Q37" s="50" t="e">
        <f t="shared" si="2"/>
        <v>#N/A</v>
      </c>
      <c r="R37" s="50" t="e">
        <f t="shared" si="3"/>
        <v>#N/A</v>
      </c>
      <c r="S37" s="50">
        <f t="shared" si="4"/>
        <v>0</v>
      </c>
      <c r="T37" s="10" t="s">
        <v>38</v>
      </c>
      <c r="U37" s="10" t="s">
        <v>38</v>
      </c>
      <c r="V37" s="10" t="s">
        <v>38</v>
      </c>
      <c r="W37" s="10" t="s">
        <v>38</v>
      </c>
      <c r="X37" s="10" t="s">
        <v>38</v>
      </c>
      <c r="Y37" s="10" t="s">
        <v>30</v>
      </c>
    </row>
    <row r="38" spans="1:25" s="21" customFormat="1" x14ac:dyDescent="0.25">
      <c r="A38" s="45" t="s">
        <v>341</v>
      </c>
      <c r="B38" s="46" t="s">
        <v>316</v>
      </c>
      <c r="C38" s="46" t="s">
        <v>316</v>
      </c>
      <c r="D38" s="46" t="s">
        <v>316</v>
      </c>
      <c r="E38" s="47" t="s">
        <v>70</v>
      </c>
      <c r="F38" s="10" t="s">
        <v>37</v>
      </c>
      <c r="G38" s="48">
        <v>0.63539999999999996</v>
      </c>
      <c r="H38" s="48">
        <v>0.63539999999999996</v>
      </c>
      <c r="I38" s="46" t="e">
        <v>#N/A</v>
      </c>
      <c r="J38" s="46" t="e">
        <v>#N/A</v>
      </c>
      <c r="K38" s="46" t="e">
        <v>#N/A</v>
      </c>
      <c r="L38" s="46" t="e">
        <v>#N/A</v>
      </c>
      <c r="M38" s="48" t="e">
        <v>#N/A</v>
      </c>
      <c r="N38" s="48" t="e">
        <f t="shared" si="5"/>
        <v>#N/A</v>
      </c>
      <c r="O38" s="49" t="e">
        <f t="shared" si="0"/>
        <v>#N/A</v>
      </c>
      <c r="P38" s="49" t="e">
        <f t="shared" si="1"/>
        <v>#N/A</v>
      </c>
      <c r="Q38" s="50" t="e">
        <f t="shared" si="2"/>
        <v>#N/A</v>
      </c>
      <c r="R38" s="50" t="e">
        <f t="shared" si="3"/>
        <v>#N/A</v>
      </c>
      <c r="S38" s="50">
        <f t="shared" si="4"/>
        <v>0</v>
      </c>
      <c r="T38" s="10" t="s">
        <v>38</v>
      </c>
      <c r="U38" s="10" t="s">
        <v>38</v>
      </c>
      <c r="V38" s="10" t="s">
        <v>38</v>
      </c>
      <c r="W38" s="10" t="s">
        <v>38</v>
      </c>
      <c r="X38" s="10" t="s">
        <v>38</v>
      </c>
      <c r="Y38" s="10" t="s">
        <v>30</v>
      </c>
    </row>
    <row r="39" spans="1:25" s="21" customFormat="1" x14ac:dyDescent="0.25">
      <c r="A39" s="45" t="s">
        <v>342</v>
      </c>
      <c r="B39" s="46" t="s">
        <v>316</v>
      </c>
      <c r="C39" s="46" t="s">
        <v>316</v>
      </c>
      <c r="D39" s="46" t="s">
        <v>316</v>
      </c>
      <c r="E39" s="47" t="s">
        <v>71</v>
      </c>
      <c r="F39" s="10" t="s">
        <v>37</v>
      </c>
      <c r="G39" s="48">
        <v>0.63390000000000002</v>
      </c>
      <c r="H39" s="48">
        <v>0.63390000000000002</v>
      </c>
      <c r="I39" s="46" t="e">
        <v>#N/A</v>
      </c>
      <c r="J39" s="46" t="e">
        <v>#N/A</v>
      </c>
      <c r="K39" s="46" t="e">
        <v>#N/A</v>
      </c>
      <c r="L39" s="46" t="e">
        <v>#N/A</v>
      </c>
      <c r="M39" s="48" t="e">
        <v>#N/A</v>
      </c>
      <c r="N39" s="48" t="e">
        <f t="shared" si="5"/>
        <v>#N/A</v>
      </c>
      <c r="O39" s="49" t="e">
        <f t="shared" si="0"/>
        <v>#N/A</v>
      </c>
      <c r="P39" s="49" t="e">
        <f t="shared" si="1"/>
        <v>#N/A</v>
      </c>
      <c r="Q39" s="50" t="e">
        <f t="shared" si="2"/>
        <v>#N/A</v>
      </c>
      <c r="R39" s="50" t="e">
        <f t="shared" si="3"/>
        <v>#N/A</v>
      </c>
      <c r="S39" s="50">
        <f t="shared" si="4"/>
        <v>0</v>
      </c>
      <c r="T39" s="10" t="s">
        <v>38</v>
      </c>
      <c r="U39" s="10" t="s">
        <v>38</v>
      </c>
      <c r="V39" s="10" t="s">
        <v>38</v>
      </c>
      <c r="W39" s="10" t="s">
        <v>38</v>
      </c>
      <c r="X39" s="10" t="s">
        <v>38</v>
      </c>
      <c r="Y39" s="10" t="s">
        <v>30</v>
      </c>
    </row>
    <row r="40" spans="1:25" s="21" customFormat="1" x14ac:dyDescent="0.25">
      <c r="A40" s="45" t="s">
        <v>343</v>
      </c>
      <c r="B40" s="46" t="s">
        <v>316</v>
      </c>
      <c r="C40" s="46" t="s">
        <v>316</v>
      </c>
      <c r="D40" s="46" t="s">
        <v>316</v>
      </c>
      <c r="E40" s="47" t="s">
        <v>72</v>
      </c>
      <c r="F40" s="10" t="s">
        <v>37</v>
      </c>
      <c r="G40" s="48">
        <v>0.61729999999999996</v>
      </c>
      <c r="H40" s="48">
        <v>0.61729999999999996</v>
      </c>
      <c r="I40" s="46" t="e">
        <v>#N/A</v>
      </c>
      <c r="J40" s="46" t="e">
        <v>#N/A</v>
      </c>
      <c r="K40" s="46" t="e">
        <v>#N/A</v>
      </c>
      <c r="L40" s="46" t="e">
        <v>#N/A</v>
      </c>
      <c r="M40" s="48" t="e">
        <v>#N/A</v>
      </c>
      <c r="N40" s="48" t="e">
        <f t="shared" si="5"/>
        <v>#N/A</v>
      </c>
      <c r="O40" s="49" t="e">
        <f t="shared" si="0"/>
        <v>#N/A</v>
      </c>
      <c r="P40" s="49" t="e">
        <f t="shared" si="1"/>
        <v>#N/A</v>
      </c>
      <c r="Q40" s="50" t="e">
        <f t="shared" si="2"/>
        <v>#N/A</v>
      </c>
      <c r="R40" s="50" t="e">
        <f t="shared" si="3"/>
        <v>#N/A</v>
      </c>
      <c r="S40" s="50">
        <f t="shared" si="4"/>
        <v>0</v>
      </c>
      <c r="T40" s="10" t="s">
        <v>38</v>
      </c>
      <c r="U40" s="10" t="s">
        <v>38</v>
      </c>
      <c r="V40" s="10" t="s">
        <v>38</v>
      </c>
      <c r="W40" s="10" t="s">
        <v>38</v>
      </c>
      <c r="X40" s="10" t="s">
        <v>38</v>
      </c>
      <c r="Y40" s="10" t="s">
        <v>30</v>
      </c>
    </row>
    <row r="41" spans="1:25" s="21" customFormat="1" x14ac:dyDescent="0.25">
      <c r="A41" s="45" t="s">
        <v>344</v>
      </c>
      <c r="B41" s="46" t="s">
        <v>316</v>
      </c>
      <c r="C41" s="46" t="s">
        <v>316</v>
      </c>
      <c r="D41" s="46" t="s">
        <v>316</v>
      </c>
      <c r="E41" s="47" t="s">
        <v>73</v>
      </c>
      <c r="F41" s="10" t="s">
        <v>37</v>
      </c>
      <c r="G41" s="48">
        <v>0.59719999999999995</v>
      </c>
      <c r="H41" s="48">
        <v>0.59719999999999995</v>
      </c>
      <c r="I41" s="46" t="e">
        <v>#N/A</v>
      </c>
      <c r="J41" s="46" t="e">
        <v>#N/A</v>
      </c>
      <c r="K41" s="46" t="e">
        <v>#N/A</v>
      </c>
      <c r="L41" s="46" t="e">
        <v>#N/A</v>
      </c>
      <c r="M41" s="48" t="e">
        <v>#N/A</v>
      </c>
      <c r="N41" s="48" t="e">
        <f t="shared" si="5"/>
        <v>#N/A</v>
      </c>
      <c r="O41" s="49" t="e">
        <f t="shared" si="0"/>
        <v>#N/A</v>
      </c>
      <c r="P41" s="49" t="e">
        <f t="shared" si="1"/>
        <v>#N/A</v>
      </c>
      <c r="Q41" s="50" t="e">
        <f t="shared" si="2"/>
        <v>#N/A</v>
      </c>
      <c r="R41" s="50" t="e">
        <f t="shared" si="3"/>
        <v>#N/A</v>
      </c>
      <c r="S41" s="50">
        <f t="shared" si="4"/>
        <v>0</v>
      </c>
      <c r="T41" s="10" t="s">
        <v>38</v>
      </c>
      <c r="U41" s="10" t="s">
        <v>38</v>
      </c>
      <c r="V41" s="10" t="s">
        <v>38</v>
      </c>
      <c r="W41" s="10" t="s">
        <v>38</v>
      </c>
      <c r="X41" s="10" t="s">
        <v>38</v>
      </c>
      <c r="Y41" s="10" t="s">
        <v>30</v>
      </c>
    </row>
    <row r="42" spans="1:25" s="21" customFormat="1" x14ac:dyDescent="0.25">
      <c r="A42" s="45" t="s">
        <v>345</v>
      </c>
      <c r="B42" s="46" t="s">
        <v>316</v>
      </c>
      <c r="C42" s="46" t="s">
        <v>316</v>
      </c>
      <c r="D42" s="46" t="s">
        <v>316</v>
      </c>
      <c r="E42" s="47" t="s">
        <v>74</v>
      </c>
      <c r="F42" s="10" t="s">
        <v>37</v>
      </c>
      <c r="G42" s="48">
        <v>0.59</v>
      </c>
      <c r="H42" s="48">
        <v>0.59</v>
      </c>
      <c r="I42" s="46" t="e">
        <v>#N/A</v>
      </c>
      <c r="J42" s="46" t="e">
        <v>#N/A</v>
      </c>
      <c r="K42" s="46" t="e">
        <v>#N/A</v>
      </c>
      <c r="L42" s="46" t="e">
        <v>#N/A</v>
      </c>
      <c r="M42" s="48" t="e">
        <v>#N/A</v>
      </c>
      <c r="N42" s="48" t="e">
        <f t="shared" si="5"/>
        <v>#N/A</v>
      </c>
      <c r="O42" s="49" t="e">
        <f t="shared" si="0"/>
        <v>#N/A</v>
      </c>
      <c r="P42" s="49" t="e">
        <f t="shared" si="1"/>
        <v>#N/A</v>
      </c>
      <c r="Q42" s="50" t="e">
        <f t="shared" si="2"/>
        <v>#N/A</v>
      </c>
      <c r="R42" s="50" t="e">
        <f t="shared" si="3"/>
        <v>#N/A</v>
      </c>
      <c r="S42" s="50">
        <f t="shared" si="4"/>
        <v>0</v>
      </c>
      <c r="T42" s="10" t="s">
        <v>38</v>
      </c>
      <c r="U42" s="10" t="s">
        <v>38</v>
      </c>
      <c r="V42" s="10" t="s">
        <v>38</v>
      </c>
      <c r="W42" s="10" t="s">
        <v>38</v>
      </c>
      <c r="X42" s="10" t="s">
        <v>38</v>
      </c>
      <c r="Y42" s="10" t="s">
        <v>30</v>
      </c>
    </row>
    <row r="43" spans="1:25" s="21" customFormat="1" x14ac:dyDescent="0.25">
      <c r="A43" s="45" t="s">
        <v>346</v>
      </c>
      <c r="B43" s="46" t="s">
        <v>316</v>
      </c>
      <c r="C43" s="46" t="s">
        <v>316</v>
      </c>
      <c r="D43" s="46" t="s">
        <v>316</v>
      </c>
      <c r="E43" s="47" t="s">
        <v>75</v>
      </c>
      <c r="F43" s="10" t="s">
        <v>37</v>
      </c>
      <c r="G43" s="48">
        <v>0.58889999999999998</v>
      </c>
      <c r="H43" s="48">
        <v>0.58889999999999998</v>
      </c>
      <c r="I43" s="46" t="e">
        <v>#N/A</v>
      </c>
      <c r="J43" s="46" t="e">
        <v>#N/A</v>
      </c>
      <c r="K43" s="46" t="e">
        <v>#N/A</v>
      </c>
      <c r="L43" s="46" t="e">
        <v>#N/A</v>
      </c>
      <c r="M43" s="48" t="e">
        <v>#N/A</v>
      </c>
      <c r="N43" s="48" t="e">
        <f t="shared" si="5"/>
        <v>#N/A</v>
      </c>
      <c r="O43" s="49" t="e">
        <f t="shared" si="0"/>
        <v>#N/A</v>
      </c>
      <c r="P43" s="49" t="e">
        <f t="shared" si="1"/>
        <v>#N/A</v>
      </c>
      <c r="Q43" s="50" t="e">
        <f t="shared" si="2"/>
        <v>#N/A</v>
      </c>
      <c r="R43" s="50" t="e">
        <f t="shared" si="3"/>
        <v>#N/A</v>
      </c>
      <c r="S43" s="50">
        <f t="shared" si="4"/>
        <v>0</v>
      </c>
      <c r="T43" s="10" t="s">
        <v>38</v>
      </c>
      <c r="U43" s="10" t="s">
        <v>38</v>
      </c>
      <c r="V43" s="10" t="s">
        <v>38</v>
      </c>
      <c r="W43" s="10" t="s">
        <v>38</v>
      </c>
      <c r="X43" s="10" t="s">
        <v>38</v>
      </c>
      <c r="Y43" s="10" t="s">
        <v>30</v>
      </c>
    </row>
    <row r="44" spans="1:25" s="21" customFormat="1" x14ac:dyDescent="0.25">
      <c r="A44" s="45" t="s">
        <v>347</v>
      </c>
      <c r="B44" s="46" t="s">
        <v>316</v>
      </c>
      <c r="C44" s="46" t="s">
        <v>316</v>
      </c>
      <c r="D44" s="46" t="s">
        <v>316</v>
      </c>
      <c r="E44" s="47" t="s">
        <v>76</v>
      </c>
      <c r="F44" s="10" t="s">
        <v>37</v>
      </c>
      <c r="G44" s="48">
        <v>0.58579999999999999</v>
      </c>
      <c r="H44" s="48">
        <v>0.58579999999999999</v>
      </c>
      <c r="I44" s="46" t="e">
        <v>#N/A</v>
      </c>
      <c r="J44" s="46" t="e">
        <v>#N/A</v>
      </c>
      <c r="K44" s="46" t="e">
        <v>#N/A</v>
      </c>
      <c r="L44" s="46" t="e">
        <v>#N/A</v>
      </c>
      <c r="M44" s="48" t="e">
        <v>#N/A</v>
      </c>
      <c r="N44" s="48" t="e">
        <f t="shared" si="5"/>
        <v>#N/A</v>
      </c>
      <c r="O44" s="49" t="e">
        <f t="shared" si="0"/>
        <v>#N/A</v>
      </c>
      <c r="P44" s="49" t="e">
        <f t="shared" si="1"/>
        <v>#N/A</v>
      </c>
      <c r="Q44" s="50" t="e">
        <f t="shared" si="2"/>
        <v>#N/A</v>
      </c>
      <c r="R44" s="50" t="e">
        <f t="shared" si="3"/>
        <v>#N/A</v>
      </c>
      <c r="S44" s="50">
        <f t="shared" si="4"/>
        <v>0</v>
      </c>
      <c r="T44" s="10" t="s">
        <v>38</v>
      </c>
      <c r="U44" s="10" t="s">
        <v>38</v>
      </c>
      <c r="V44" s="10" t="s">
        <v>38</v>
      </c>
      <c r="W44" s="10" t="s">
        <v>38</v>
      </c>
      <c r="X44" s="10" t="s">
        <v>38</v>
      </c>
      <c r="Y44" s="10" t="s">
        <v>30</v>
      </c>
    </row>
    <row r="45" spans="1:25" s="21" customFormat="1" x14ac:dyDescent="0.25">
      <c r="A45" s="45" t="s">
        <v>348</v>
      </c>
      <c r="B45" s="46" t="s">
        <v>316</v>
      </c>
      <c r="C45" s="46" t="s">
        <v>316</v>
      </c>
      <c r="D45" s="46" t="s">
        <v>316</v>
      </c>
      <c r="E45" s="47" t="s">
        <v>77</v>
      </c>
      <c r="F45" s="10" t="s">
        <v>37</v>
      </c>
      <c r="G45" s="48">
        <v>0.54510000000000003</v>
      </c>
      <c r="H45" s="48">
        <v>0.54510000000000003</v>
      </c>
      <c r="I45" s="46" t="e">
        <v>#N/A</v>
      </c>
      <c r="J45" s="46" t="e">
        <v>#N/A</v>
      </c>
      <c r="K45" s="46" t="e">
        <v>#N/A</v>
      </c>
      <c r="L45" s="46" t="e">
        <v>#N/A</v>
      </c>
      <c r="M45" s="48" t="e">
        <v>#N/A</v>
      </c>
      <c r="N45" s="48" t="e">
        <f t="shared" si="5"/>
        <v>#N/A</v>
      </c>
      <c r="O45" s="49" t="e">
        <f t="shared" si="0"/>
        <v>#N/A</v>
      </c>
      <c r="P45" s="49" t="e">
        <f t="shared" si="1"/>
        <v>#N/A</v>
      </c>
      <c r="Q45" s="50" t="e">
        <f t="shared" si="2"/>
        <v>#N/A</v>
      </c>
      <c r="R45" s="50" t="e">
        <f t="shared" si="3"/>
        <v>#N/A</v>
      </c>
      <c r="S45" s="50">
        <f t="shared" si="4"/>
        <v>0</v>
      </c>
      <c r="T45" s="10" t="s">
        <v>38</v>
      </c>
      <c r="U45" s="10" t="s">
        <v>38</v>
      </c>
      <c r="V45" s="10" t="s">
        <v>38</v>
      </c>
      <c r="W45" s="10" t="s">
        <v>38</v>
      </c>
      <c r="X45" s="10" t="s">
        <v>38</v>
      </c>
      <c r="Y45" s="10" t="s">
        <v>30</v>
      </c>
    </row>
    <row r="46" spans="1:25" s="21" customFormat="1" x14ac:dyDescent="0.25">
      <c r="A46" s="45" t="s">
        <v>349</v>
      </c>
      <c r="B46" s="46" t="s">
        <v>316</v>
      </c>
      <c r="C46" s="46" t="s">
        <v>316</v>
      </c>
      <c r="D46" s="46" t="s">
        <v>316</v>
      </c>
      <c r="E46" s="47" t="s">
        <v>78</v>
      </c>
      <c r="F46" s="10" t="s">
        <v>37</v>
      </c>
      <c r="G46" s="48">
        <v>0.52470000000000006</v>
      </c>
      <c r="H46" s="48">
        <v>0.52470000000000006</v>
      </c>
      <c r="I46" s="46" t="e">
        <v>#N/A</v>
      </c>
      <c r="J46" s="46" t="e">
        <v>#N/A</v>
      </c>
      <c r="K46" s="46" t="e">
        <v>#N/A</v>
      </c>
      <c r="L46" s="46" t="e">
        <v>#N/A</v>
      </c>
      <c r="M46" s="48" t="e">
        <v>#N/A</v>
      </c>
      <c r="N46" s="48" t="e">
        <f t="shared" si="5"/>
        <v>#N/A</v>
      </c>
      <c r="O46" s="49" t="e">
        <f t="shared" si="0"/>
        <v>#N/A</v>
      </c>
      <c r="P46" s="49" t="e">
        <f t="shared" si="1"/>
        <v>#N/A</v>
      </c>
      <c r="Q46" s="50" t="e">
        <f t="shared" si="2"/>
        <v>#N/A</v>
      </c>
      <c r="R46" s="50" t="e">
        <f t="shared" si="3"/>
        <v>#N/A</v>
      </c>
      <c r="S46" s="50">
        <f t="shared" si="4"/>
        <v>0</v>
      </c>
      <c r="T46" s="10" t="s">
        <v>38</v>
      </c>
      <c r="U46" s="10" t="s">
        <v>38</v>
      </c>
      <c r="V46" s="10" t="s">
        <v>38</v>
      </c>
      <c r="W46" s="10" t="s">
        <v>38</v>
      </c>
      <c r="X46" s="10" t="s">
        <v>38</v>
      </c>
      <c r="Y46" s="10" t="s">
        <v>30</v>
      </c>
    </row>
    <row r="47" spans="1:25" s="21" customFormat="1" x14ac:dyDescent="0.25">
      <c r="A47" s="45" t="s">
        <v>350</v>
      </c>
      <c r="B47" s="46" t="s">
        <v>313</v>
      </c>
      <c r="C47" s="46" t="s">
        <v>316</v>
      </c>
      <c r="D47" s="46" t="s">
        <v>316</v>
      </c>
      <c r="E47" s="47" t="s">
        <v>79</v>
      </c>
      <c r="F47" s="10" t="s">
        <v>37</v>
      </c>
      <c r="G47" s="46" t="e">
        <v>#N/A</v>
      </c>
      <c r="H47" s="46" t="e">
        <v>#N/A</v>
      </c>
      <c r="I47" s="48">
        <v>0.54410000000000003</v>
      </c>
      <c r="J47" s="46" t="e">
        <v>#N/A</v>
      </c>
      <c r="K47" s="46" t="e">
        <v>#N/A</v>
      </c>
      <c r="L47" s="46" t="e">
        <v>#N/A</v>
      </c>
      <c r="M47" s="48">
        <v>0.62590000000000001</v>
      </c>
      <c r="N47" s="48" t="e">
        <f t="shared" si="5"/>
        <v>#N/A</v>
      </c>
      <c r="O47" s="49" t="e">
        <f t="shared" si="0"/>
        <v>#N/A</v>
      </c>
      <c r="P47" s="49" t="e">
        <f t="shared" si="1"/>
        <v>#N/A</v>
      </c>
      <c r="Q47" s="50" t="e">
        <f t="shared" si="2"/>
        <v>#N/A</v>
      </c>
      <c r="R47" s="50" t="e">
        <f t="shared" si="3"/>
        <v>#N/A</v>
      </c>
      <c r="S47" s="50" t="e">
        <f t="shared" si="4"/>
        <v>#N/A</v>
      </c>
      <c r="T47" s="10" t="s">
        <v>38</v>
      </c>
      <c r="U47" s="10" t="s">
        <v>38</v>
      </c>
      <c r="V47" s="10" t="s">
        <v>38</v>
      </c>
      <c r="W47" s="10" t="s">
        <v>38</v>
      </c>
      <c r="X47" s="10" t="s">
        <v>38</v>
      </c>
      <c r="Y47" s="10" t="s">
        <v>38</v>
      </c>
    </row>
    <row r="48" spans="1:25" s="21" customFormat="1" x14ac:dyDescent="0.25">
      <c r="A48" s="45" t="s">
        <v>351</v>
      </c>
      <c r="B48" s="46" t="s">
        <v>316</v>
      </c>
      <c r="C48" s="46" t="s">
        <v>316</v>
      </c>
      <c r="D48" s="46" t="s">
        <v>316</v>
      </c>
      <c r="E48" s="47" t="s">
        <v>80</v>
      </c>
      <c r="F48" s="10" t="s">
        <v>37</v>
      </c>
      <c r="G48" s="46" t="e">
        <v>#N/A</v>
      </c>
      <c r="H48" s="46" t="e">
        <v>#N/A</v>
      </c>
      <c r="I48" s="48">
        <v>0.5212</v>
      </c>
      <c r="J48" s="46" t="e">
        <v>#N/A</v>
      </c>
      <c r="K48" s="46" t="e">
        <v>#N/A</v>
      </c>
      <c r="L48" s="46" t="e">
        <v>#N/A</v>
      </c>
      <c r="M48" s="48" t="e">
        <v>#N/A</v>
      </c>
      <c r="N48" s="48" t="e">
        <f t="shared" si="5"/>
        <v>#N/A</v>
      </c>
      <c r="O48" s="49" t="e">
        <f t="shared" si="0"/>
        <v>#N/A</v>
      </c>
      <c r="P48" s="49" t="e">
        <f t="shared" si="1"/>
        <v>#N/A</v>
      </c>
      <c r="Q48" s="50" t="e">
        <f t="shared" si="2"/>
        <v>#N/A</v>
      </c>
      <c r="R48" s="50" t="e">
        <f t="shared" si="3"/>
        <v>#N/A</v>
      </c>
      <c r="S48" s="50" t="e">
        <f t="shared" si="4"/>
        <v>#N/A</v>
      </c>
      <c r="T48" s="10" t="s">
        <v>38</v>
      </c>
      <c r="U48" s="10" t="s">
        <v>38</v>
      </c>
      <c r="V48" s="10" t="s">
        <v>38</v>
      </c>
      <c r="W48" s="10" t="s">
        <v>38</v>
      </c>
      <c r="X48" s="10" t="s">
        <v>38</v>
      </c>
      <c r="Y48" s="10" t="s">
        <v>38</v>
      </c>
    </row>
    <row r="49" spans="1:25" s="21" customFormat="1" x14ac:dyDescent="0.25">
      <c r="A49" s="45" t="s">
        <v>352</v>
      </c>
      <c r="B49" s="46" t="s">
        <v>313</v>
      </c>
      <c r="C49" s="46" t="s">
        <v>313</v>
      </c>
      <c r="D49" s="46" t="s">
        <v>313</v>
      </c>
      <c r="E49" s="47" t="s">
        <v>81</v>
      </c>
      <c r="F49" s="10" t="s">
        <v>37</v>
      </c>
      <c r="G49" s="46" t="e">
        <v>#N/A</v>
      </c>
      <c r="H49" s="46" t="e">
        <v>#N/A</v>
      </c>
      <c r="I49" s="46" t="e">
        <v>#N/A</v>
      </c>
      <c r="J49" s="48">
        <v>0.79500000000000004</v>
      </c>
      <c r="K49" s="48">
        <v>0.80279999999999996</v>
      </c>
      <c r="L49" s="48">
        <v>0.8054</v>
      </c>
      <c r="M49" s="48">
        <v>0.7873</v>
      </c>
      <c r="N49" s="48">
        <f t="shared" si="5"/>
        <v>-1.8100000000000005E-2</v>
      </c>
      <c r="O49" s="49">
        <f t="shared" si="0"/>
        <v>2.6000000000000467E-3</v>
      </c>
      <c r="P49" s="49">
        <f t="shared" si="1"/>
        <v>7.7999999999999181E-3</v>
      </c>
      <c r="Q49" s="50" t="e">
        <f t="shared" si="2"/>
        <v>#N/A</v>
      </c>
      <c r="R49" s="50" t="e">
        <f t="shared" si="3"/>
        <v>#N/A</v>
      </c>
      <c r="S49" s="50" t="e">
        <f t="shared" si="4"/>
        <v>#N/A</v>
      </c>
      <c r="T49" s="10" t="s">
        <v>35</v>
      </c>
      <c r="U49" s="10" t="s">
        <v>29</v>
      </c>
      <c r="V49" s="10" t="s">
        <v>29</v>
      </c>
      <c r="W49" s="10" t="s">
        <v>38</v>
      </c>
      <c r="X49" s="10" t="s">
        <v>38</v>
      </c>
      <c r="Y49" s="10" t="s">
        <v>38</v>
      </c>
    </row>
    <row r="50" spans="1:25" s="21" customFormat="1" x14ac:dyDescent="0.25">
      <c r="A50" s="45" t="s">
        <v>353</v>
      </c>
      <c r="B50" s="46" t="s">
        <v>313</v>
      </c>
      <c r="C50" s="46" t="s">
        <v>313</v>
      </c>
      <c r="D50" s="46" t="s">
        <v>313</v>
      </c>
      <c r="E50" s="47" t="s">
        <v>82</v>
      </c>
      <c r="F50" s="10" t="s">
        <v>37</v>
      </c>
      <c r="G50" s="46" t="e">
        <v>#N/A</v>
      </c>
      <c r="H50" s="46" t="e">
        <v>#N/A</v>
      </c>
      <c r="I50" s="48">
        <v>0.71489999999999998</v>
      </c>
      <c r="J50" s="48">
        <v>0.73550000000000004</v>
      </c>
      <c r="K50" s="48">
        <v>0.74039999999999995</v>
      </c>
      <c r="L50" s="48">
        <v>0.74580000000000002</v>
      </c>
      <c r="M50" s="48">
        <v>0.7621</v>
      </c>
      <c r="N50" s="48">
        <f t="shared" si="5"/>
        <v>1.6299999999999981E-2</v>
      </c>
      <c r="O50" s="49">
        <f t="shared" si="0"/>
        <v>5.4000000000000714E-3</v>
      </c>
      <c r="P50" s="49">
        <f t="shared" si="1"/>
        <v>4.8999999999999044E-3</v>
      </c>
      <c r="Q50" s="50">
        <f t="shared" si="2"/>
        <v>2.0600000000000063E-2</v>
      </c>
      <c r="R50" s="50" t="e">
        <f t="shared" si="3"/>
        <v>#N/A</v>
      </c>
      <c r="S50" s="50" t="e">
        <f t="shared" si="4"/>
        <v>#N/A</v>
      </c>
      <c r="T50" s="10" t="s">
        <v>29</v>
      </c>
      <c r="U50" s="10" t="s">
        <v>29</v>
      </c>
      <c r="V50" s="10" t="s">
        <v>29</v>
      </c>
      <c r="W50" s="10" t="s">
        <v>29</v>
      </c>
      <c r="X50" s="10" t="s">
        <v>38</v>
      </c>
      <c r="Y50" s="10" t="s">
        <v>38</v>
      </c>
    </row>
    <row r="51" spans="1:25" s="21" customFormat="1" x14ac:dyDescent="0.25">
      <c r="A51" s="45" t="s">
        <v>354</v>
      </c>
      <c r="B51" s="46" t="s">
        <v>313</v>
      </c>
      <c r="C51" s="46" t="s">
        <v>313</v>
      </c>
      <c r="D51" s="46" t="s">
        <v>313</v>
      </c>
      <c r="E51" s="47" t="s">
        <v>83</v>
      </c>
      <c r="F51" s="10" t="s">
        <v>37</v>
      </c>
      <c r="G51" s="46" t="e">
        <v>#N/A</v>
      </c>
      <c r="H51" s="46" t="e">
        <v>#N/A</v>
      </c>
      <c r="I51" s="46" t="e">
        <v>#N/A</v>
      </c>
      <c r="J51" s="46" t="e">
        <v>#N/A</v>
      </c>
      <c r="K51" s="48">
        <v>0.73939999999999995</v>
      </c>
      <c r="L51" s="48">
        <v>0.78110000000000002</v>
      </c>
      <c r="M51" s="48">
        <v>0.79110000000000003</v>
      </c>
      <c r="N51" s="48">
        <f t="shared" si="5"/>
        <v>1.0000000000000009E-2</v>
      </c>
      <c r="O51" s="49">
        <f t="shared" si="0"/>
        <v>4.170000000000007E-2</v>
      </c>
      <c r="P51" s="49" t="e">
        <f t="shared" si="1"/>
        <v>#N/A</v>
      </c>
      <c r="Q51" s="50" t="e">
        <f t="shared" si="2"/>
        <v>#N/A</v>
      </c>
      <c r="R51" s="50" t="e">
        <f t="shared" si="3"/>
        <v>#N/A</v>
      </c>
      <c r="S51" s="50" t="e">
        <f t="shared" si="4"/>
        <v>#N/A</v>
      </c>
      <c r="T51" s="10" t="s">
        <v>29</v>
      </c>
      <c r="U51" s="10" t="s">
        <v>29</v>
      </c>
      <c r="V51" s="10" t="s">
        <v>38</v>
      </c>
      <c r="W51" s="10" t="s">
        <v>38</v>
      </c>
      <c r="X51" s="10" t="s">
        <v>38</v>
      </c>
      <c r="Y51" s="10" t="s">
        <v>38</v>
      </c>
    </row>
    <row r="52" spans="1:25" s="21" customFormat="1" x14ac:dyDescent="0.25">
      <c r="A52" s="45" t="s">
        <v>355</v>
      </c>
      <c r="B52" s="46" t="s">
        <v>313</v>
      </c>
      <c r="C52" s="46" t="s">
        <v>313</v>
      </c>
      <c r="D52" s="46" t="s">
        <v>313</v>
      </c>
      <c r="E52" s="47" t="s">
        <v>84</v>
      </c>
      <c r="F52" s="10" t="s">
        <v>37</v>
      </c>
      <c r="G52" s="48">
        <v>0.70130000000000003</v>
      </c>
      <c r="H52" s="48">
        <v>0.70130000000000003</v>
      </c>
      <c r="I52" s="46" t="e">
        <v>#N/A</v>
      </c>
      <c r="J52" s="48">
        <v>0.67310000000000003</v>
      </c>
      <c r="K52" s="48">
        <v>0.68920000000000003</v>
      </c>
      <c r="L52" s="48">
        <v>0.70079999999999998</v>
      </c>
      <c r="M52" s="48">
        <v>0.6986</v>
      </c>
      <c r="N52" s="48">
        <f t="shared" si="5"/>
        <v>-2.1999999999999797E-3</v>
      </c>
      <c r="O52" s="49">
        <f t="shared" si="0"/>
        <v>1.1599999999999944E-2</v>
      </c>
      <c r="P52" s="49">
        <f t="shared" si="1"/>
        <v>1.6100000000000003E-2</v>
      </c>
      <c r="Q52" s="50" t="e">
        <f t="shared" si="2"/>
        <v>#N/A</v>
      </c>
      <c r="R52" s="50" t="e">
        <f t="shared" si="3"/>
        <v>#N/A</v>
      </c>
      <c r="S52" s="50">
        <f t="shared" si="4"/>
        <v>0</v>
      </c>
      <c r="T52" s="10" t="s">
        <v>35</v>
      </c>
      <c r="U52" s="10" t="s">
        <v>29</v>
      </c>
      <c r="V52" s="10" t="s">
        <v>29</v>
      </c>
      <c r="W52" s="10" t="s">
        <v>38</v>
      </c>
      <c r="X52" s="10" t="s">
        <v>38</v>
      </c>
      <c r="Y52" s="10" t="s">
        <v>30</v>
      </c>
    </row>
    <row r="53" spans="1:25" s="21" customFormat="1" x14ac:dyDescent="0.25">
      <c r="A53" s="45" t="s">
        <v>356</v>
      </c>
      <c r="B53" s="46" t="s">
        <v>313</v>
      </c>
      <c r="C53" s="46" t="s">
        <v>313</v>
      </c>
      <c r="D53" s="46" t="s">
        <v>313</v>
      </c>
      <c r="E53" s="47" t="s">
        <v>85</v>
      </c>
      <c r="F53" s="10" t="s">
        <v>37</v>
      </c>
      <c r="G53" s="46" t="e">
        <v>#N/A</v>
      </c>
      <c r="H53" s="46" t="e">
        <v>#N/A</v>
      </c>
      <c r="I53" s="46" t="e">
        <v>#N/A</v>
      </c>
      <c r="J53" s="48">
        <v>0.62380000000000002</v>
      </c>
      <c r="K53" s="48">
        <v>0.63990000000000002</v>
      </c>
      <c r="L53" s="48">
        <v>0.63429999999999997</v>
      </c>
      <c r="M53" s="48">
        <v>0.65480000000000005</v>
      </c>
      <c r="N53" s="48">
        <f t="shared" si="5"/>
        <v>2.0500000000000074E-2</v>
      </c>
      <c r="O53" s="49">
        <f t="shared" si="0"/>
        <v>-5.6000000000000494E-3</v>
      </c>
      <c r="P53" s="49">
        <f t="shared" si="1"/>
        <v>1.6100000000000003E-2</v>
      </c>
      <c r="Q53" s="50" t="e">
        <f t="shared" si="2"/>
        <v>#N/A</v>
      </c>
      <c r="R53" s="50" t="e">
        <f t="shared" si="3"/>
        <v>#N/A</v>
      </c>
      <c r="S53" s="50" t="e">
        <f t="shared" si="4"/>
        <v>#N/A</v>
      </c>
      <c r="T53" s="10" t="s">
        <v>29</v>
      </c>
      <c r="U53" s="10" t="s">
        <v>35</v>
      </c>
      <c r="V53" s="10" t="s">
        <v>29</v>
      </c>
      <c r="W53" s="10" t="s">
        <v>38</v>
      </c>
      <c r="X53" s="10" t="s">
        <v>38</v>
      </c>
      <c r="Y53" s="10" t="s">
        <v>38</v>
      </c>
    </row>
    <row r="54" spans="1:25" s="21" customFormat="1" x14ac:dyDescent="0.25">
      <c r="A54" s="45" t="s">
        <v>357</v>
      </c>
      <c r="B54" s="46" t="s">
        <v>313</v>
      </c>
      <c r="C54" s="46" t="s">
        <v>313</v>
      </c>
      <c r="D54" s="46" t="s">
        <v>313</v>
      </c>
      <c r="E54" s="47" t="s">
        <v>86</v>
      </c>
      <c r="F54" s="10" t="s">
        <v>37</v>
      </c>
      <c r="G54" s="46" t="e">
        <v>#N/A</v>
      </c>
      <c r="H54" s="46" t="e">
        <v>#N/A</v>
      </c>
      <c r="I54" s="48">
        <v>0.60119999999999996</v>
      </c>
      <c r="J54" s="48">
        <v>0.61599999999999999</v>
      </c>
      <c r="K54" s="48">
        <v>0.62219999999999998</v>
      </c>
      <c r="L54" s="48">
        <v>0.61439999999999995</v>
      </c>
      <c r="M54" s="48">
        <v>0.61580000000000001</v>
      </c>
      <c r="N54" s="48">
        <f t="shared" si="5"/>
        <v>1.4000000000000679E-3</v>
      </c>
      <c r="O54" s="49">
        <f t="shared" si="0"/>
        <v>-7.8000000000000291E-3</v>
      </c>
      <c r="P54" s="49">
        <f t="shared" si="1"/>
        <v>6.1999999999999833E-3</v>
      </c>
      <c r="Q54" s="50">
        <f t="shared" si="2"/>
        <v>1.4800000000000035E-2</v>
      </c>
      <c r="R54" s="50" t="e">
        <f t="shared" si="3"/>
        <v>#N/A</v>
      </c>
      <c r="S54" s="50" t="e">
        <f t="shared" si="4"/>
        <v>#N/A</v>
      </c>
      <c r="T54" s="10" t="s">
        <v>29</v>
      </c>
      <c r="U54" s="10" t="s">
        <v>35</v>
      </c>
      <c r="V54" s="10" t="s">
        <v>29</v>
      </c>
      <c r="W54" s="10" t="s">
        <v>29</v>
      </c>
      <c r="X54" s="10" t="s">
        <v>38</v>
      </c>
      <c r="Y54" s="10" t="s">
        <v>38</v>
      </c>
    </row>
    <row r="55" spans="1:25" s="21" customFormat="1" x14ac:dyDescent="0.25">
      <c r="A55" s="45" t="s">
        <v>358</v>
      </c>
      <c r="B55" s="46" t="s">
        <v>313</v>
      </c>
      <c r="C55" s="46" t="s">
        <v>313</v>
      </c>
      <c r="D55" s="46" t="s">
        <v>313</v>
      </c>
      <c r="E55" s="47" t="s">
        <v>87</v>
      </c>
      <c r="F55" s="10" t="s">
        <v>37</v>
      </c>
      <c r="G55" s="46" t="e">
        <v>#N/A</v>
      </c>
      <c r="H55" s="46" t="e">
        <v>#N/A</v>
      </c>
      <c r="I55" s="48">
        <v>0.57689999999999997</v>
      </c>
      <c r="J55" s="46" t="e">
        <v>#N/A</v>
      </c>
      <c r="K55" s="48">
        <v>0.58509999999999995</v>
      </c>
      <c r="L55" s="48">
        <v>0.59360000000000002</v>
      </c>
      <c r="M55" s="48">
        <v>0.59240000000000004</v>
      </c>
      <c r="N55" s="48">
        <f t="shared" si="5"/>
        <v>-1.1999999999999789E-3</v>
      </c>
      <c r="O55" s="49">
        <f t="shared" si="0"/>
        <v>8.5000000000000631E-3</v>
      </c>
      <c r="P55" s="49" t="e">
        <f t="shared" si="1"/>
        <v>#N/A</v>
      </c>
      <c r="Q55" s="50" t="e">
        <f t="shared" si="2"/>
        <v>#N/A</v>
      </c>
      <c r="R55" s="50" t="e">
        <f t="shared" si="3"/>
        <v>#N/A</v>
      </c>
      <c r="S55" s="50" t="e">
        <f t="shared" si="4"/>
        <v>#N/A</v>
      </c>
      <c r="T55" s="10" t="s">
        <v>35</v>
      </c>
      <c r="U55" s="10" t="s">
        <v>29</v>
      </c>
      <c r="V55" s="10" t="s">
        <v>38</v>
      </c>
      <c r="W55" s="10" t="s">
        <v>38</v>
      </c>
      <c r="X55" s="10" t="s">
        <v>38</v>
      </c>
      <c r="Y55" s="10" t="s">
        <v>38</v>
      </c>
    </row>
    <row r="56" spans="1:25" s="21" customFormat="1" x14ac:dyDescent="0.25">
      <c r="A56" s="45" t="s">
        <v>359</v>
      </c>
      <c r="B56" s="46" t="s">
        <v>313</v>
      </c>
      <c r="C56" s="46" t="s">
        <v>313</v>
      </c>
      <c r="D56" s="46" t="s">
        <v>313</v>
      </c>
      <c r="E56" s="47" t="s">
        <v>88</v>
      </c>
      <c r="F56" s="10" t="s">
        <v>37</v>
      </c>
      <c r="G56" s="48">
        <v>0.63859999999999995</v>
      </c>
      <c r="H56" s="48">
        <v>0.60240000000000005</v>
      </c>
      <c r="I56" s="46" t="e">
        <v>#N/A</v>
      </c>
      <c r="J56" s="48">
        <v>0.55989999999999995</v>
      </c>
      <c r="K56" s="48">
        <v>0.57299999999999995</v>
      </c>
      <c r="L56" s="48">
        <v>0.56510000000000005</v>
      </c>
      <c r="M56" s="48">
        <v>0.61609999999999998</v>
      </c>
      <c r="N56" s="48">
        <f t="shared" si="5"/>
        <v>5.0999999999999934E-2</v>
      </c>
      <c r="O56" s="49">
        <f t="shared" si="0"/>
        <v>-7.8999999999999071E-3</v>
      </c>
      <c r="P56" s="49">
        <f t="shared" si="1"/>
        <v>1.3100000000000001E-2</v>
      </c>
      <c r="Q56" s="50" t="e">
        <f t="shared" si="2"/>
        <v>#N/A</v>
      </c>
      <c r="R56" s="50" t="e">
        <f t="shared" si="3"/>
        <v>#N/A</v>
      </c>
      <c r="S56" s="50">
        <f t="shared" si="4"/>
        <v>-3.6199999999999899E-2</v>
      </c>
      <c r="T56" s="10" t="s">
        <v>29</v>
      </c>
      <c r="U56" s="10" t="s">
        <v>35</v>
      </c>
      <c r="V56" s="10" t="s">
        <v>29</v>
      </c>
      <c r="W56" s="10" t="s">
        <v>38</v>
      </c>
      <c r="X56" s="10" t="s">
        <v>38</v>
      </c>
      <c r="Y56" s="10" t="s">
        <v>35</v>
      </c>
    </row>
    <row r="57" spans="1:25" s="21" customFormat="1" x14ac:dyDescent="0.25">
      <c r="A57" s="45" t="s">
        <v>360</v>
      </c>
      <c r="B57" s="46" t="s">
        <v>313</v>
      </c>
      <c r="C57" s="46" t="s">
        <v>316</v>
      </c>
      <c r="D57" s="46" t="s">
        <v>313</v>
      </c>
      <c r="E57" s="47" t="s">
        <v>89</v>
      </c>
      <c r="F57" s="10" t="s">
        <v>37</v>
      </c>
      <c r="G57" s="46" t="e">
        <v>#N/A</v>
      </c>
      <c r="H57" s="46" t="e">
        <v>#N/A</v>
      </c>
      <c r="I57" s="48">
        <v>0.53290000000000004</v>
      </c>
      <c r="J57" s="48">
        <v>0.54220000000000002</v>
      </c>
      <c r="K57" s="48">
        <v>0.57130000000000003</v>
      </c>
      <c r="L57" s="46" t="e">
        <v>#N/A</v>
      </c>
      <c r="M57" s="48">
        <v>0.57830000000000004</v>
      </c>
      <c r="N57" s="48" t="e">
        <f t="shared" si="5"/>
        <v>#N/A</v>
      </c>
      <c r="O57" s="49" t="e">
        <f t="shared" si="0"/>
        <v>#N/A</v>
      </c>
      <c r="P57" s="49">
        <f t="shared" si="1"/>
        <v>2.9100000000000015E-2</v>
      </c>
      <c r="Q57" s="50">
        <f t="shared" si="2"/>
        <v>9.299999999999975E-3</v>
      </c>
      <c r="R57" s="50" t="e">
        <f t="shared" si="3"/>
        <v>#N/A</v>
      </c>
      <c r="S57" s="50" t="e">
        <f t="shared" si="4"/>
        <v>#N/A</v>
      </c>
      <c r="T57" s="10" t="s">
        <v>38</v>
      </c>
      <c r="U57" s="10" t="s">
        <v>38</v>
      </c>
      <c r="V57" s="10" t="s">
        <v>29</v>
      </c>
      <c r="W57" s="10" t="s">
        <v>29</v>
      </c>
      <c r="X57" s="10" t="s">
        <v>38</v>
      </c>
      <c r="Y57" s="10" t="s">
        <v>38</v>
      </c>
    </row>
    <row r="58" spans="1:25" s="21" customFormat="1" x14ac:dyDescent="0.25">
      <c r="A58" s="45" t="s">
        <v>361</v>
      </c>
      <c r="B58" s="46" t="s">
        <v>313</v>
      </c>
      <c r="C58" s="46" t="s">
        <v>313</v>
      </c>
      <c r="D58" s="46" t="s">
        <v>313</v>
      </c>
      <c r="E58" s="47" t="s">
        <v>90</v>
      </c>
      <c r="F58" s="10" t="s">
        <v>37</v>
      </c>
      <c r="G58" s="46" t="e">
        <v>#N/A</v>
      </c>
      <c r="H58" s="46" t="e">
        <v>#N/A</v>
      </c>
      <c r="I58" s="48">
        <v>0.59189999999999998</v>
      </c>
      <c r="J58" s="48">
        <v>0.59189999999999998</v>
      </c>
      <c r="K58" s="48">
        <v>0.56599999999999995</v>
      </c>
      <c r="L58" s="48">
        <v>0.55410000000000004</v>
      </c>
      <c r="M58" s="48">
        <v>0.54339999999999999</v>
      </c>
      <c r="N58" s="48">
        <f t="shared" si="5"/>
        <v>-1.0700000000000043E-2</v>
      </c>
      <c r="O58" s="49">
        <f t="shared" si="0"/>
        <v>-1.1899999999999911E-2</v>
      </c>
      <c r="P58" s="49">
        <f t="shared" si="1"/>
        <v>-2.5900000000000034E-2</v>
      </c>
      <c r="Q58" s="50">
        <f t="shared" si="2"/>
        <v>0</v>
      </c>
      <c r="R58" s="50" t="e">
        <f t="shared" si="3"/>
        <v>#N/A</v>
      </c>
      <c r="S58" s="50" t="e">
        <f t="shared" si="4"/>
        <v>#N/A</v>
      </c>
      <c r="T58" s="10" t="s">
        <v>35</v>
      </c>
      <c r="U58" s="10" t="s">
        <v>35</v>
      </c>
      <c r="V58" s="10" t="s">
        <v>35</v>
      </c>
      <c r="W58" s="10" t="s">
        <v>30</v>
      </c>
      <c r="X58" s="10" t="s">
        <v>38</v>
      </c>
      <c r="Y58" s="10" t="s">
        <v>38</v>
      </c>
    </row>
    <row r="59" spans="1:25" s="21" customFormat="1" x14ac:dyDescent="0.25">
      <c r="A59" s="45" t="s">
        <v>362</v>
      </c>
      <c r="B59" s="46" t="s">
        <v>313</v>
      </c>
      <c r="C59" s="46" t="s">
        <v>313</v>
      </c>
      <c r="D59" s="46" t="s">
        <v>313</v>
      </c>
      <c r="E59" s="47" t="s">
        <v>91</v>
      </c>
      <c r="F59" s="10" t="s">
        <v>37</v>
      </c>
      <c r="G59" s="46" t="e">
        <v>#N/A</v>
      </c>
      <c r="H59" s="46" t="e">
        <v>#N/A</v>
      </c>
      <c r="I59" s="46" t="e">
        <v>#N/A</v>
      </c>
      <c r="J59" s="48">
        <v>0.55179999999999996</v>
      </c>
      <c r="K59" s="48">
        <v>0.55500000000000005</v>
      </c>
      <c r="L59" s="48">
        <v>0.56810000000000005</v>
      </c>
      <c r="M59" s="48">
        <v>0.55889999999999995</v>
      </c>
      <c r="N59" s="48">
        <f t="shared" si="5"/>
        <v>-9.200000000000097E-3</v>
      </c>
      <c r="O59" s="49">
        <f t="shared" si="0"/>
        <v>1.3100000000000001E-2</v>
      </c>
      <c r="P59" s="49">
        <f t="shared" si="1"/>
        <v>3.2000000000000917E-3</v>
      </c>
      <c r="Q59" s="50" t="e">
        <f t="shared" si="2"/>
        <v>#N/A</v>
      </c>
      <c r="R59" s="50" t="e">
        <f t="shared" si="3"/>
        <v>#N/A</v>
      </c>
      <c r="S59" s="50" t="e">
        <f t="shared" si="4"/>
        <v>#N/A</v>
      </c>
      <c r="T59" s="10" t="s">
        <v>35</v>
      </c>
      <c r="U59" s="10" t="s">
        <v>29</v>
      </c>
      <c r="V59" s="10" t="s">
        <v>29</v>
      </c>
      <c r="W59" s="10" t="s">
        <v>38</v>
      </c>
      <c r="X59" s="10" t="s">
        <v>38</v>
      </c>
      <c r="Y59" s="10" t="s">
        <v>38</v>
      </c>
    </row>
    <row r="60" spans="1:25" s="21" customFormat="1" x14ac:dyDescent="0.25">
      <c r="A60" s="45" t="s">
        <v>363</v>
      </c>
      <c r="B60" s="46" t="s">
        <v>316</v>
      </c>
      <c r="C60" s="46" t="s">
        <v>316</v>
      </c>
      <c r="D60" s="46" t="s">
        <v>313</v>
      </c>
      <c r="E60" s="47" t="s">
        <v>92</v>
      </c>
      <c r="F60" s="10" t="s">
        <v>37</v>
      </c>
      <c r="G60" s="46" t="e">
        <v>#N/A</v>
      </c>
      <c r="H60" s="46" t="e">
        <v>#N/A</v>
      </c>
      <c r="I60" s="46" t="e">
        <v>#N/A</v>
      </c>
      <c r="J60" s="48">
        <v>0.52400000000000002</v>
      </c>
      <c r="K60" s="48">
        <v>0.50129999999999997</v>
      </c>
      <c r="L60" s="46" t="e">
        <v>#N/A</v>
      </c>
      <c r="M60" s="48" t="e">
        <v>#N/A</v>
      </c>
      <c r="N60" s="48" t="e">
        <f t="shared" si="5"/>
        <v>#N/A</v>
      </c>
      <c r="O60" s="49" t="e">
        <f t="shared" si="0"/>
        <v>#N/A</v>
      </c>
      <c r="P60" s="49">
        <f t="shared" si="1"/>
        <v>-2.2700000000000053E-2</v>
      </c>
      <c r="Q60" s="50" t="e">
        <f t="shared" si="2"/>
        <v>#N/A</v>
      </c>
      <c r="R60" s="50" t="e">
        <f t="shared" si="3"/>
        <v>#N/A</v>
      </c>
      <c r="S60" s="50" t="e">
        <f t="shared" si="4"/>
        <v>#N/A</v>
      </c>
      <c r="T60" s="10" t="s">
        <v>38</v>
      </c>
      <c r="U60" s="10" t="s">
        <v>38</v>
      </c>
      <c r="V60" s="10" t="s">
        <v>35</v>
      </c>
      <c r="W60" s="10" t="s">
        <v>38</v>
      </c>
      <c r="X60" s="10" t="s">
        <v>38</v>
      </c>
      <c r="Y60" s="10" t="s">
        <v>38</v>
      </c>
    </row>
    <row r="61" spans="1:25" s="21" customFormat="1" x14ac:dyDescent="0.25">
      <c r="A61" s="45" t="s">
        <v>364</v>
      </c>
      <c r="B61" s="46" t="s">
        <v>313</v>
      </c>
      <c r="C61" s="46" t="s">
        <v>313</v>
      </c>
      <c r="D61" s="46" t="s">
        <v>316</v>
      </c>
      <c r="E61" s="47" t="str">
        <f>+VLOOKUP(A61,saber_2024,2,FALSE)</f>
        <v>CENTRO EDUCATIVO INTEGRAL COLOMBIA CEICOL - Sede Única</v>
      </c>
      <c r="F61" s="10" t="s">
        <v>37</v>
      </c>
      <c r="G61" s="46" t="e">
        <v>#N/A</v>
      </c>
      <c r="H61" s="46" t="e">
        <v>#N/A</v>
      </c>
      <c r="I61" s="46" t="e">
        <v>#N/A</v>
      </c>
      <c r="J61" s="46" t="e">
        <v>#N/A</v>
      </c>
      <c r="K61" s="46" t="e">
        <v>#N/A</v>
      </c>
      <c r="L61" s="48">
        <v>0.69879999999999998</v>
      </c>
      <c r="M61" s="48">
        <v>0.71379999999999999</v>
      </c>
      <c r="N61" s="48">
        <f t="shared" si="5"/>
        <v>1.5000000000000013E-2</v>
      </c>
      <c r="O61" s="49" t="e">
        <f t="shared" si="0"/>
        <v>#N/A</v>
      </c>
      <c r="P61" s="49" t="e">
        <f t="shared" si="1"/>
        <v>#N/A</v>
      </c>
      <c r="Q61" s="50" t="e">
        <f t="shared" si="2"/>
        <v>#N/A</v>
      </c>
      <c r="R61" s="50" t="e">
        <f t="shared" si="3"/>
        <v>#N/A</v>
      </c>
      <c r="S61" s="50" t="e">
        <f t="shared" si="4"/>
        <v>#N/A</v>
      </c>
      <c r="T61" s="10" t="s">
        <v>29</v>
      </c>
      <c r="U61" s="10" t="s">
        <v>38</v>
      </c>
      <c r="V61" s="10" t="s">
        <v>38</v>
      </c>
      <c r="W61" s="10" t="s">
        <v>38</v>
      </c>
      <c r="X61" s="10" t="s">
        <v>38</v>
      </c>
      <c r="Y61" s="10" t="s">
        <v>38</v>
      </c>
    </row>
    <row r="62" spans="1:25" s="21" customFormat="1" x14ac:dyDescent="0.25">
      <c r="A62" s="45" t="s">
        <v>365</v>
      </c>
      <c r="B62" s="46" t="s">
        <v>313</v>
      </c>
      <c r="C62" s="46" t="s">
        <v>313</v>
      </c>
      <c r="D62" s="46" t="s">
        <v>316</v>
      </c>
      <c r="E62" s="47" t="str">
        <f>+VLOOKUP(A62,saber_2024,2,FALSE)</f>
        <v>INSTITUTO EDUCATIVO MUNDO HACIA EL FUTURO - Sede Única</v>
      </c>
      <c r="F62" s="10" t="s">
        <v>37</v>
      </c>
      <c r="G62" s="46" t="e">
        <v>#N/A</v>
      </c>
      <c r="H62" s="46" t="e">
        <v>#N/A</v>
      </c>
      <c r="I62" s="46" t="e">
        <v>#N/A</v>
      </c>
      <c r="J62" s="46" t="e">
        <v>#N/A</v>
      </c>
      <c r="K62" s="46" t="e">
        <v>#N/A</v>
      </c>
      <c r="L62" s="48">
        <v>0.65610000000000002</v>
      </c>
      <c r="M62" s="48">
        <v>0.68240000000000001</v>
      </c>
      <c r="N62" s="48">
        <f t="shared" si="5"/>
        <v>2.629999999999999E-2</v>
      </c>
      <c r="O62" s="49" t="e">
        <f t="shared" si="0"/>
        <v>#N/A</v>
      </c>
      <c r="P62" s="49" t="e">
        <f t="shared" si="1"/>
        <v>#N/A</v>
      </c>
      <c r="Q62" s="50" t="e">
        <f t="shared" si="2"/>
        <v>#N/A</v>
      </c>
      <c r="R62" s="50" t="e">
        <f t="shared" si="3"/>
        <v>#N/A</v>
      </c>
      <c r="S62" s="50" t="e">
        <f t="shared" si="4"/>
        <v>#N/A</v>
      </c>
      <c r="T62" s="10" t="s">
        <v>29</v>
      </c>
      <c r="U62" s="10" t="s">
        <v>38</v>
      </c>
      <c r="V62" s="10" t="s">
        <v>38</v>
      </c>
      <c r="W62" s="10" t="s">
        <v>38</v>
      </c>
      <c r="X62" s="10" t="s">
        <v>38</v>
      </c>
      <c r="Y62" s="10" t="s">
        <v>38</v>
      </c>
    </row>
    <row r="63" spans="1:25" s="21" customFormat="1" x14ac:dyDescent="0.25">
      <c r="A63" s="45" t="s">
        <v>366</v>
      </c>
      <c r="B63" s="46" t="s">
        <v>313</v>
      </c>
      <c r="C63" s="46" t="s">
        <v>313</v>
      </c>
      <c r="D63" s="46" t="s">
        <v>316</v>
      </c>
      <c r="E63" s="47" t="str">
        <f>+VLOOKUP(A63,saber_2024,2,FALSE)</f>
        <v>INSTITUTO NUEVA LUZ DE ESPERANZA - Sede Única</v>
      </c>
      <c r="F63" s="10" t="s">
        <v>37</v>
      </c>
      <c r="G63" s="46" t="e">
        <v>#N/A</v>
      </c>
      <c r="H63" s="46" t="e">
        <v>#N/A</v>
      </c>
      <c r="I63" s="46" t="e">
        <v>#N/A</v>
      </c>
      <c r="J63" s="46" t="e">
        <v>#N/A</v>
      </c>
      <c r="K63" s="46" t="e">
        <v>#N/A</v>
      </c>
      <c r="L63" s="48">
        <v>0.61280000000000001</v>
      </c>
      <c r="M63" s="48">
        <v>0.58530000000000004</v>
      </c>
      <c r="N63" s="48">
        <f t="shared" si="5"/>
        <v>-2.7499999999999969E-2</v>
      </c>
      <c r="O63" s="49" t="e">
        <f t="shared" si="0"/>
        <v>#N/A</v>
      </c>
      <c r="P63" s="49" t="e">
        <f t="shared" si="1"/>
        <v>#N/A</v>
      </c>
      <c r="Q63" s="50" t="e">
        <f t="shared" si="2"/>
        <v>#N/A</v>
      </c>
      <c r="R63" s="50" t="e">
        <f t="shared" si="3"/>
        <v>#N/A</v>
      </c>
      <c r="S63" s="50" t="e">
        <f t="shared" si="4"/>
        <v>#N/A</v>
      </c>
      <c r="T63" s="10" t="s">
        <v>35</v>
      </c>
      <c r="U63" s="10" t="s">
        <v>38</v>
      </c>
      <c r="V63" s="10" t="s">
        <v>38</v>
      </c>
      <c r="W63" s="10" t="s">
        <v>38</v>
      </c>
      <c r="X63" s="10" t="s">
        <v>38</v>
      </c>
      <c r="Y63" s="10" t="s">
        <v>38</v>
      </c>
    </row>
    <row r="64" spans="1:25" s="21" customFormat="1" x14ac:dyDescent="0.25">
      <c r="A64" s="45" t="s">
        <v>367</v>
      </c>
      <c r="B64" s="46" t="s">
        <v>313</v>
      </c>
      <c r="C64" s="46" t="s">
        <v>313</v>
      </c>
      <c r="D64" s="46" t="s">
        <v>313</v>
      </c>
      <c r="E64" s="47" t="s">
        <v>96</v>
      </c>
      <c r="F64" s="10" t="s">
        <v>25</v>
      </c>
      <c r="G64" s="48">
        <v>0.7419</v>
      </c>
      <c r="H64" s="48">
        <v>0.73550000000000004</v>
      </c>
      <c r="I64" s="48">
        <v>0.71699999999999997</v>
      </c>
      <c r="J64" s="48">
        <v>0.70899999999999996</v>
      </c>
      <c r="K64" s="48">
        <v>0.71140000000000003</v>
      </c>
      <c r="L64" s="48">
        <v>0.73460000000000003</v>
      </c>
      <c r="M64" s="48">
        <v>0.75639999999999996</v>
      </c>
      <c r="N64" s="48">
        <f t="shared" si="5"/>
        <v>2.1799999999999931E-2</v>
      </c>
      <c r="O64" s="49">
        <f t="shared" si="0"/>
        <v>2.3199999999999998E-2</v>
      </c>
      <c r="P64" s="49">
        <f t="shared" si="1"/>
        <v>2.4000000000000687E-3</v>
      </c>
      <c r="Q64" s="50">
        <f t="shared" si="2"/>
        <v>-8.0000000000000071E-3</v>
      </c>
      <c r="R64" s="50">
        <f t="shared" si="3"/>
        <v>-1.8500000000000072E-2</v>
      </c>
      <c r="S64" s="50">
        <f t="shared" si="4"/>
        <v>-6.3999999999999613E-3</v>
      </c>
      <c r="T64" s="10" t="s">
        <v>29</v>
      </c>
      <c r="U64" s="10" t="s">
        <v>29</v>
      </c>
      <c r="V64" s="10" t="s">
        <v>29</v>
      </c>
      <c r="W64" s="10" t="s">
        <v>35</v>
      </c>
      <c r="X64" s="10" t="s">
        <v>35</v>
      </c>
      <c r="Y64" s="10" t="s">
        <v>35</v>
      </c>
    </row>
    <row r="65" spans="1:25" s="21" customFormat="1" x14ac:dyDescent="0.25">
      <c r="A65" s="45" t="s">
        <v>368</v>
      </c>
      <c r="B65" s="46" t="s">
        <v>313</v>
      </c>
      <c r="C65" s="46" t="s">
        <v>313</v>
      </c>
      <c r="D65" s="46" t="s">
        <v>313</v>
      </c>
      <c r="E65" s="47" t="s">
        <v>97</v>
      </c>
      <c r="F65" s="10" t="s">
        <v>25</v>
      </c>
      <c r="G65" s="48">
        <v>0.72150000000000003</v>
      </c>
      <c r="H65" s="48">
        <v>0.72009999999999996</v>
      </c>
      <c r="I65" s="48">
        <v>0.71899999999999997</v>
      </c>
      <c r="J65" s="48">
        <v>0.71399999999999997</v>
      </c>
      <c r="K65" s="48">
        <v>0.71030000000000004</v>
      </c>
      <c r="L65" s="48">
        <v>0.71319999999999995</v>
      </c>
      <c r="M65" s="48">
        <v>0.73</v>
      </c>
      <c r="N65" s="48">
        <f t="shared" si="5"/>
        <v>1.6800000000000037E-2</v>
      </c>
      <c r="O65" s="49">
        <f t="shared" si="0"/>
        <v>2.8999999999999027E-3</v>
      </c>
      <c r="P65" s="49">
        <f t="shared" si="1"/>
        <v>-3.6999999999999256E-3</v>
      </c>
      <c r="Q65" s="50">
        <f t="shared" si="2"/>
        <v>-5.0000000000000044E-3</v>
      </c>
      <c r="R65" s="50">
        <f t="shared" si="3"/>
        <v>-1.0999999999999899E-3</v>
      </c>
      <c r="S65" s="50">
        <f t="shared" si="4"/>
        <v>-1.4000000000000679E-3</v>
      </c>
      <c r="T65" s="10" t="s">
        <v>29</v>
      </c>
      <c r="U65" s="10" t="s">
        <v>29</v>
      </c>
      <c r="V65" s="10" t="s">
        <v>35</v>
      </c>
      <c r="W65" s="10" t="s">
        <v>35</v>
      </c>
      <c r="X65" s="10" t="s">
        <v>35</v>
      </c>
      <c r="Y65" s="10" t="s">
        <v>35</v>
      </c>
    </row>
    <row r="66" spans="1:25" s="21" customFormat="1" x14ac:dyDescent="0.25">
      <c r="A66" s="45" t="s">
        <v>369</v>
      </c>
      <c r="B66" s="46" t="s">
        <v>313</v>
      </c>
      <c r="C66" s="46" t="s">
        <v>313</v>
      </c>
      <c r="D66" s="46" t="s">
        <v>313</v>
      </c>
      <c r="E66" s="47" t="s">
        <v>98</v>
      </c>
      <c r="F66" s="10" t="s">
        <v>25</v>
      </c>
      <c r="G66" s="48">
        <v>0.73780000000000001</v>
      </c>
      <c r="H66" s="48">
        <v>0.72160000000000002</v>
      </c>
      <c r="I66" s="48">
        <v>0.70409999999999995</v>
      </c>
      <c r="J66" s="48">
        <v>0.70450000000000002</v>
      </c>
      <c r="K66" s="48">
        <v>0.69869999999999999</v>
      </c>
      <c r="L66" s="48">
        <v>0.70420000000000005</v>
      </c>
      <c r="M66" s="48">
        <v>0.71660000000000001</v>
      </c>
      <c r="N66" s="48">
        <f t="shared" si="5"/>
        <v>1.2399999999999967E-2</v>
      </c>
      <c r="O66" s="49">
        <f t="shared" si="0"/>
        <v>5.5000000000000604E-3</v>
      </c>
      <c r="P66" s="49">
        <f t="shared" si="1"/>
        <v>-5.8000000000000274E-3</v>
      </c>
      <c r="Q66" s="50">
        <f t="shared" si="2"/>
        <v>4.0000000000006697E-4</v>
      </c>
      <c r="R66" s="50">
        <f t="shared" si="3"/>
        <v>-1.7500000000000071E-2</v>
      </c>
      <c r="S66" s="50">
        <f t="shared" si="4"/>
        <v>-1.6199999999999992E-2</v>
      </c>
      <c r="T66" s="10" t="s">
        <v>29</v>
      </c>
      <c r="U66" s="10" t="s">
        <v>29</v>
      </c>
      <c r="V66" s="10" t="s">
        <v>35</v>
      </c>
      <c r="W66" s="10" t="s">
        <v>30</v>
      </c>
      <c r="X66" s="10" t="s">
        <v>35</v>
      </c>
      <c r="Y66" s="10" t="s">
        <v>35</v>
      </c>
    </row>
    <row r="67" spans="1:25" s="21" customFormat="1" x14ac:dyDescent="0.25">
      <c r="A67" s="45" t="s">
        <v>370</v>
      </c>
      <c r="B67" s="46" t="s">
        <v>313</v>
      </c>
      <c r="C67" s="46" t="s">
        <v>313</v>
      </c>
      <c r="D67" s="46" t="s">
        <v>313</v>
      </c>
      <c r="E67" s="47" t="s">
        <v>99</v>
      </c>
      <c r="F67" s="10" t="s">
        <v>25</v>
      </c>
      <c r="G67" s="48">
        <v>0.6845</v>
      </c>
      <c r="H67" s="48">
        <v>0.68479999999999996</v>
      </c>
      <c r="I67" s="48">
        <v>0.66659999999999997</v>
      </c>
      <c r="J67" s="48">
        <v>0.67800000000000005</v>
      </c>
      <c r="K67" s="48">
        <v>0.68189999999999995</v>
      </c>
      <c r="L67" s="48">
        <v>0.70920000000000005</v>
      </c>
      <c r="M67" s="48">
        <v>0.69489999999999996</v>
      </c>
      <c r="N67" s="48">
        <f t="shared" si="5"/>
        <v>-1.430000000000009E-2</v>
      </c>
      <c r="O67" s="49">
        <f t="shared" si="0"/>
        <v>2.7300000000000102E-2</v>
      </c>
      <c r="P67" s="49">
        <f t="shared" si="1"/>
        <v>3.8999999999999035E-3</v>
      </c>
      <c r="Q67" s="50">
        <f t="shared" si="2"/>
        <v>1.1400000000000077E-2</v>
      </c>
      <c r="R67" s="50">
        <f t="shared" si="3"/>
        <v>-1.8199999999999994E-2</v>
      </c>
      <c r="S67" s="50">
        <f t="shared" si="4"/>
        <v>2.9999999999996696E-4</v>
      </c>
      <c r="T67" s="10" t="s">
        <v>35</v>
      </c>
      <c r="U67" s="10" t="s">
        <v>29</v>
      </c>
      <c r="V67" s="10" t="s">
        <v>29</v>
      </c>
      <c r="W67" s="10" t="s">
        <v>29</v>
      </c>
      <c r="X67" s="10" t="s">
        <v>35</v>
      </c>
      <c r="Y67" s="10" t="s">
        <v>30</v>
      </c>
    </row>
    <row r="68" spans="1:25" s="21" customFormat="1" x14ac:dyDescent="0.25">
      <c r="A68" s="45" t="s">
        <v>371</v>
      </c>
      <c r="B68" s="46" t="s">
        <v>313</v>
      </c>
      <c r="C68" s="46" t="s">
        <v>313</v>
      </c>
      <c r="D68" s="46" t="s">
        <v>313</v>
      </c>
      <c r="E68" s="47" t="s">
        <v>100</v>
      </c>
      <c r="F68" s="10" t="s">
        <v>25</v>
      </c>
      <c r="G68" s="48">
        <v>0.67269999999999996</v>
      </c>
      <c r="H68" s="48">
        <v>0.67279999999999995</v>
      </c>
      <c r="I68" s="48">
        <v>0.65820000000000001</v>
      </c>
      <c r="J68" s="48">
        <v>0.65429999999999999</v>
      </c>
      <c r="K68" s="48">
        <v>0.65800000000000003</v>
      </c>
      <c r="L68" s="48">
        <v>0.67589999999999995</v>
      </c>
      <c r="M68" s="48">
        <v>0.69589999999999996</v>
      </c>
      <c r="N68" s="48">
        <f t="shared" si="5"/>
        <v>2.0000000000000018E-2</v>
      </c>
      <c r="O68" s="49">
        <f t="shared" si="0"/>
        <v>1.7899999999999916E-2</v>
      </c>
      <c r="P68" s="49">
        <f t="shared" si="1"/>
        <v>3.7000000000000366E-3</v>
      </c>
      <c r="Q68" s="50">
        <f t="shared" si="2"/>
        <v>-3.9000000000000146E-3</v>
      </c>
      <c r="R68" s="50">
        <f t="shared" si="3"/>
        <v>-1.4599999999999946E-2</v>
      </c>
      <c r="S68" s="50">
        <f t="shared" si="4"/>
        <v>9.9999999999988987E-5</v>
      </c>
      <c r="T68" s="10" t="s">
        <v>29</v>
      </c>
      <c r="U68" s="10" t="s">
        <v>29</v>
      </c>
      <c r="V68" s="10" t="s">
        <v>29</v>
      </c>
      <c r="W68" s="10" t="s">
        <v>35</v>
      </c>
      <c r="X68" s="10" t="s">
        <v>35</v>
      </c>
      <c r="Y68" s="10" t="s">
        <v>30</v>
      </c>
    </row>
    <row r="69" spans="1:25" s="21" customFormat="1" x14ac:dyDescent="0.25">
      <c r="A69" s="45" t="s">
        <v>372</v>
      </c>
      <c r="B69" s="46" t="s">
        <v>313</v>
      </c>
      <c r="C69" s="46" t="s">
        <v>313</v>
      </c>
      <c r="D69" s="46" t="s">
        <v>313</v>
      </c>
      <c r="E69" s="47" t="s">
        <v>101</v>
      </c>
      <c r="F69" s="10" t="s">
        <v>25</v>
      </c>
      <c r="G69" s="48">
        <v>0.69579999999999997</v>
      </c>
      <c r="H69" s="48">
        <v>0.67559999999999998</v>
      </c>
      <c r="I69" s="48">
        <v>0.66410000000000002</v>
      </c>
      <c r="J69" s="48">
        <v>0.64959999999999996</v>
      </c>
      <c r="K69" s="48">
        <v>0.64510000000000001</v>
      </c>
      <c r="L69" s="48">
        <v>0.66390000000000005</v>
      </c>
      <c r="M69" s="48">
        <v>0.67259999999999998</v>
      </c>
      <c r="N69" s="48">
        <f t="shared" si="5"/>
        <v>8.69999999999993E-3</v>
      </c>
      <c r="O69" s="49">
        <f t="shared" si="0"/>
        <v>1.8800000000000039E-2</v>
      </c>
      <c r="P69" s="49">
        <f t="shared" si="1"/>
        <v>-4.4999999999999485E-3</v>
      </c>
      <c r="Q69" s="50">
        <f t="shared" si="2"/>
        <v>-1.4500000000000068E-2</v>
      </c>
      <c r="R69" s="50">
        <f t="shared" si="3"/>
        <v>-1.1499999999999955E-2</v>
      </c>
      <c r="S69" s="50">
        <f t="shared" si="4"/>
        <v>-2.0199999999999996E-2</v>
      </c>
      <c r="T69" s="10" t="s">
        <v>29</v>
      </c>
      <c r="U69" s="10" t="s">
        <v>29</v>
      </c>
      <c r="V69" s="10" t="s">
        <v>35</v>
      </c>
      <c r="W69" s="10" t="s">
        <v>35</v>
      </c>
      <c r="X69" s="10" t="s">
        <v>35</v>
      </c>
      <c r="Y69" s="10" t="s">
        <v>35</v>
      </c>
    </row>
    <row r="70" spans="1:25" s="21" customFormat="1" x14ac:dyDescent="0.25">
      <c r="A70" s="45" t="s">
        <v>373</v>
      </c>
      <c r="B70" s="46" t="s">
        <v>316</v>
      </c>
      <c r="C70" s="46" t="s">
        <v>313</v>
      </c>
      <c r="D70" s="46" t="s">
        <v>313</v>
      </c>
      <c r="E70" s="47" t="s">
        <v>102</v>
      </c>
      <c r="F70" s="10" t="s">
        <v>25</v>
      </c>
      <c r="G70" s="48">
        <v>0.62060000000000004</v>
      </c>
      <c r="H70" s="48">
        <v>0.62380000000000002</v>
      </c>
      <c r="I70" s="48">
        <v>0.61539999999999995</v>
      </c>
      <c r="J70" s="48">
        <v>0.623</v>
      </c>
      <c r="K70" s="48">
        <v>0.63049999999999995</v>
      </c>
      <c r="L70" s="48">
        <v>0.64129999999999998</v>
      </c>
      <c r="M70" s="48" t="e">
        <v>#N/A</v>
      </c>
      <c r="N70" s="48" t="e">
        <f t="shared" si="5"/>
        <v>#N/A</v>
      </c>
      <c r="O70" s="49">
        <f t="shared" si="0"/>
        <v>1.0800000000000032E-2</v>
      </c>
      <c r="P70" s="49">
        <f t="shared" si="1"/>
        <v>7.4999999999999512E-3</v>
      </c>
      <c r="Q70" s="50">
        <f t="shared" si="2"/>
        <v>7.6000000000000512E-3</v>
      </c>
      <c r="R70" s="50">
        <f t="shared" si="3"/>
        <v>-8.4000000000000741E-3</v>
      </c>
      <c r="S70" s="50">
        <f t="shared" si="4"/>
        <v>3.1999999999999806E-3</v>
      </c>
      <c r="T70" s="10" t="s">
        <v>38</v>
      </c>
      <c r="U70" s="10" t="s">
        <v>29</v>
      </c>
      <c r="V70" s="10" t="s">
        <v>29</v>
      </c>
      <c r="W70" s="10" t="s">
        <v>29</v>
      </c>
      <c r="X70" s="10" t="s">
        <v>35</v>
      </c>
      <c r="Y70" s="10" t="s">
        <v>29</v>
      </c>
    </row>
    <row r="71" spans="1:25" s="21" customFormat="1" x14ac:dyDescent="0.25">
      <c r="A71" s="45" t="s">
        <v>374</v>
      </c>
      <c r="B71" s="46" t="s">
        <v>313</v>
      </c>
      <c r="C71" s="46" t="s">
        <v>313</v>
      </c>
      <c r="D71" s="46" t="s">
        <v>313</v>
      </c>
      <c r="E71" s="47" t="s">
        <v>103</v>
      </c>
      <c r="F71" s="10" t="s">
        <v>25</v>
      </c>
      <c r="G71" s="48">
        <v>0.63129999999999997</v>
      </c>
      <c r="H71" s="48">
        <v>0.62250000000000005</v>
      </c>
      <c r="I71" s="48">
        <v>0.61870000000000003</v>
      </c>
      <c r="J71" s="48">
        <v>0.624</v>
      </c>
      <c r="K71" s="48">
        <v>0.62829999999999997</v>
      </c>
      <c r="L71" s="48">
        <v>0.64319999999999999</v>
      </c>
      <c r="M71" s="48">
        <v>0.65439999999999998</v>
      </c>
      <c r="N71" s="48">
        <f t="shared" si="5"/>
        <v>1.1199999999999988E-2</v>
      </c>
      <c r="O71" s="49">
        <f t="shared" si="0"/>
        <v>1.4900000000000024E-2</v>
      </c>
      <c r="P71" s="49">
        <f t="shared" si="1"/>
        <v>4.2999999999999705E-3</v>
      </c>
      <c r="Q71" s="50">
        <f t="shared" si="2"/>
        <v>5.2999999999999714E-3</v>
      </c>
      <c r="R71" s="50">
        <f t="shared" si="3"/>
        <v>-3.8000000000000256E-3</v>
      </c>
      <c r="S71" s="50">
        <f t="shared" si="4"/>
        <v>-8.799999999999919E-3</v>
      </c>
      <c r="T71" s="10" t="s">
        <v>29</v>
      </c>
      <c r="U71" s="10" t="s">
        <v>29</v>
      </c>
      <c r="V71" s="10" t="s">
        <v>29</v>
      </c>
      <c r="W71" s="10" t="s">
        <v>29</v>
      </c>
      <c r="X71" s="10" t="s">
        <v>35</v>
      </c>
      <c r="Y71" s="10" t="s">
        <v>35</v>
      </c>
    </row>
    <row r="72" spans="1:25" s="21" customFormat="1" x14ac:dyDescent="0.25">
      <c r="A72" s="45" t="s">
        <v>375</v>
      </c>
      <c r="B72" s="46" t="s">
        <v>313</v>
      </c>
      <c r="C72" s="46" t="s">
        <v>313</v>
      </c>
      <c r="D72" s="46" t="s">
        <v>313</v>
      </c>
      <c r="E72" s="47" t="s">
        <v>104</v>
      </c>
      <c r="F72" s="10" t="s">
        <v>25</v>
      </c>
      <c r="G72" s="48">
        <v>0.64059999999999995</v>
      </c>
      <c r="H72" s="48">
        <v>0.62509999999999999</v>
      </c>
      <c r="I72" s="48">
        <v>0.60609999999999997</v>
      </c>
      <c r="J72" s="48">
        <v>0.60560000000000003</v>
      </c>
      <c r="K72" s="48">
        <v>0.62139999999999995</v>
      </c>
      <c r="L72" s="48">
        <v>0.64700000000000002</v>
      </c>
      <c r="M72" s="48">
        <v>0.65620000000000001</v>
      </c>
      <c r="N72" s="48">
        <f t="shared" si="5"/>
        <v>9.199999999999986E-3</v>
      </c>
      <c r="O72" s="49">
        <f t="shared" si="0"/>
        <v>2.5600000000000067E-2</v>
      </c>
      <c r="P72" s="49">
        <f t="shared" si="1"/>
        <v>1.5799999999999925E-2</v>
      </c>
      <c r="Q72" s="50">
        <f t="shared" si="2"/>
        <v>-4.9999999999994493E-4</v>
      </c>
      <c r="R72" s="50">
        <f t="shared" si="3"/>
        <v>-1.9000000000000017E-2</v>
      </c>
      <c r="S72" s="50">
        <f t="shared" si="4"/>
        <v>-1.5499999999999958E-2</v>
      </c>
      <c r="T72" s="10" t="s">
        <v>29</v>
      </c>
      <c r="U72" s="10" t="s">
        <v>29</v>
      </c>
      <c r="V72" s="10" t="s">
        <v>29</v>
      </c>
      <c r="W72" s="10" t="s">
        <v>30</v>
      </c>
      <c r="X72" s="10" t="s">
        <v>35</v>
      </c>
      <c r="Y72" s="10" t="s">
        <v>35</v>
      </c>
    </row>
    <row r="73" spans="1:25" s="21" customFormat="1" x14ac:dyDescent="0.25">
      <c r="A73" s="45" t="s">
        <v>376</v>
      </c>
      <c r="B73" s="46" t="s">
        <v>313</v>
      </c>
      <c r="C73" s="46" t="s">
        <v>313</v>
      </c>
      <c r="D73" s="46" t="s">
        <v>313</v>
      </c>
      <c r="E73" s="47" t="s">
        <v>105</v>
      </c>
      <c r="F73" s="10" t="s">
        <v>25</v>
      </c>
      <c r="G73" s="48">
        <v>0.64270000000000005</v>
      </c>
      <c r="H73" s="48">
        <v>0.63219999999999998</v>
      </c>
      <c r="I73" s="48">
        <v>0.61729999999999996</v>
      </c>
      <c r="J73" s="48">
        <v>0.60980000000000001</v>
      </c>
      <c r="K73" s="48">
        <v>0.62009999999999998</v>
      </c>
      <c r="L73" s="48">
        <v>0.63880000000000003</v>
      </c>
      <c r="M73" s="48">
        <v>0.64680000000000004</v>
      </c>
      <c r="N73" s="48">
        <f t="shared" si="5"/>
        <v>8.0000000000000071E-3</v>
      </c>
      <c r="O73" s="49">
        <f t="shared" si="0"/>
        <v>1.870000000000005E-2</v>
      </c>
      <c r="P73" s="49">
        <f t="shared" si="1"/>
        <v>1.0299999999999976E-2</v>
      </c>
      <c r="Q73" s="50">
        <f t="shared" si="2"/>
        <v>-7.4999999999999512E-3</v>
      </c>
      <c r="R73" s="50">
        <f t="shared" si="3"/>
        <v>-1.4900000000000024E-2</v>
      </c>
      <c r="S73" s="50">
        <f t="shared" si="4"/>
        <v>-1.0500000000000065E-2</v>
      </c>
      <c r="T73" s="10" t="s">
        <v>29</v>
      </c>
      <c r="U73" s="10" t="s">
        <v>29</v>
      </c>
      <c r="V73" s="10" t="s">
        <v>29</v>
      </c>
      <c r="W73" s="10" t="s">
        <v>35</v>
      </c>
      <c r="X73" s="10" t="s">
        <v>35</v>
      </c>
      <c r="Y73" s="10" t="s">
        <v>35</v>
      </c>
    </row>
    <row r="74" spans="1:25" s="21" customFormat="1" x14ac:dyDescent="0.25">
      <c r="A74" s="45" t="s">
        <v>377</v>
      </c>
      <c r="B74" s="46" t="s">
        <v>313</v>
      </c>
      <c r="C74" s="46" t="s">
        <v>313</v>
      </c>
      <c r="D74" s="46" t="s">
        <v>313</v>
      </c>
      <c r="E74" s="47" t="s">
        <v>106</v>
      </c>
      <c r="F74" s="10" t="s">
        <v>25</v>
      </c>
      <c r="G74" s="48">
        <v>0.63980000000000004</v>
      </c>
      <c r="H74" s="48">
        <v>0.62060000000000004</v>
      </c>
      <c r="I74" s="48">
        <v>0.60160000000000002</v>
      </c>
      <c r="J74" s="48">
        <v>0.60550000000000004</v>
      </c>
      <c r="K74" s="48">
        <v>0.61429999999999996</v>
      </c>
      <c r="L74" s="48">
        <v>0.63449999999999995</v>
      </c>
      <c r="M74" s="48">
        <v>0.64739999999999998</v>
      </c>
      <c r="N74" s="48">
        <f t="shared" si="5"/>
        <v>1.2900000000000023E-2</v>
      </c>
      <c r="O74" s="49">
        <f t="shared" ref="O74:O137" si="6">+L74-K74</f>
        <v>2.0199999999999996E-2</v>
      </c>
      <c r="P74" s="49">
        <f t="shared" ref="P74:P137" si="7">+K74-J74</f>
        <v>8.799999999999919E-3</v>
      </c>
      <c r="Q74" s="50">
        <f t="shared" ref="Q74:Q137" si="8">+J74-I74</f>
        <v>3.9000000000000146E-3</v>
      </c>
      <c r="R74" s="50">
        <f t="shared" ref="R74:R137" si="9">+I74-H74</f>
        <v>-1.9000000000000017E-2</v>
      </c>
      <c r="S74" s="50">
        <f t="shared" ref="S74:S137" si="10">+H74-G74</f>
        <v>-1.9199999999999995E-2</v>
      </c>
      <c r="T74" s="10" t="s">
        <v>29</v>
      </c>
      <c r="U74" s="10" t="s">
        <v>29</v>
      </c>
      <c r="V74" s="10" t="s">
        <v>29</v>
      </c>
      <c r="W74" s="10" t="s">
        <v>29</v>
      </c>
      <c r="X74" s="10" t="s">
        <v>35</v>
      </c>
      <c r="Y74" s="10" t="s">
        <v>35</v>
      </c>
    </row>
    <row r="75" spans="1:25" s="21" customFormat="1" x14ac:dyDescent="0.25">
      <c r="A75" s="45" t="s">
        <v>378</v>
      </c>
      <c r="B75" s="46" t="s">
        <v>313</v>
      </c>
      <c r="C75" s="46" t="s">
        <v>313</v>
      </c>
      <c r="D75" s="46" t="s">
        <v>313</v>
      </c>
      <c r="E75" s="47" t="s">
        <v>107</v>
      </c>
      <c r="F75" s="10" t="s">
        <v>25</v>
      </c>
      <c r="G75" s="48">
        <v>0.66869999999999996</v>
      </c>
      <c r="H75" s="48">
        <v>0.67669999999999997</v>
      </c>
      <c r="I75" s="48">
        <v>0.65190000000000003</v>
      </c>
      <c r="J75" s="48">
        <v>0.64880000000000004</v>
      </c>
      <c r="K75" s="48">
        <v>0.61409999999999998</v>
      </c>
      <c r="L75" s="48">
        <v>0.62509999999999999</v>
      </c>
      <c r="M75" s="48">
        <v>0.63270000000000004</v>
      </c>
      <c r="N75" s="48">
        <f t="shared" ref="N75:N138" si="11">+M75-L75</f>
        <v>7.6000000000000512E-3</v>
      </c>
      <c r="O75" s="49">
        <f t="shared" si="6"/>
        <v>1.100000000000001E-2</v>
      </c>
      <c r="P75" s="49">
        <f t="shared" si="7"/>
        <v>-3.4700000000000064E-2</v>
      </c>
      <c r="Q75" s="50">
        <f t="shared" si="8"/>
        <v>-3.0999999999999917E-3</v>
      </c>
      <c r="R75" s="50">
        <f t="shared" si="9"/>
        <v>-2.4799999999999933E-2</v>
      </c>
      <c r="S75" s="50">
        <f t="shared" si="10"/>
        <v>8.0000000000000071E-3</v>
      </c>
      <c r="T75" s="10" t="s">
        <v>29</v>
      </c>
      <c r="U75" s="10" t="s">
        <v>29</v>
      </c>
      <c r="V75" s="10" t="s">
        <v>35</v>
      </c>
      <c r="W75" s="10" t="s">
        <v>35</v>
      </c>
      <c r="X75" s="10" t="s">
        <v>35</v>
      </c>
      <c r="Y75" s="10" t="s">
        <v>29</v>
      </c>
    </row>
    <row r="76" spans="1:25" s="21" customFormat="1" x14ac:dyDescent="0.25">
      <c r="A76" s="45" t="s">
        <v>379</v>
      </c>
      <c r="B76" s="46" t="s">
        <v>313</v>
      </c>
      <c r="C76" s="46" t="s">
        <v>313</v>
      </c>
      <c r="D76" s="46" t="s">
        <v>313</v>
      </c>
      <c r="E76" s="47" t="s">
        <v>108</v>
      </c>
      <c r="F76" s="10" t="s">
        <v>25</v>
      </c>
      <c r="G76" s="48">
        <v>0.6966</v>
      </c>
      <c r="H76" s="48">
        <v>0.67490000000000006</v>
      </c>
      <c r="I76" s="48">
        <v>0.63600000000000001</v>
      </c>
      <c r="J76" s="48">
        <v>0.625</v>
      </c>
      <c r="K76" s="48">
        <v>0.60960000000000003</v>
      </c>
      <c r="L76" s="48">
        <v>0.61980000000000002</v>
      </c>
      <c r="M76" s="48">
        <v>0.63119999999999998</v>
      </c>
      <c r="N76" s="48">
        <f t="shared" si="11"/>
        <v>1.1399999999999966E-2</v>
      </c>
      <c r="O76" s="49">
        <f t="shared" si="6"/>
        <v>1.0199999999999987E-2</v>
      </c>
      <c r="P76" s="49">
        <f t="shared" si="7"/>
        <v>-1.5399999999999969E-2</v>
      </c>
      <c r="Q76" s="50">
        <f t="shared" si="8"/>
        <v>-1.100000000000001E-2</v>
      </c>
      <c r="R76" s="50">
        <f t="shared" si="9"/>
        <v>-3.8900000000000046E-2</v>
      </c>
      <c r="S76" s="50">
        <f t="shared" si="10"/>
        <v>-2.1699999999999942E-2</v>
      </c>
      <c r="T76" s="10" t="s">
        <v>29</v>
      </c>
      <c r="U76" s="10" t="s">
        <v>29</v>
      </c>
      <c r="V76" s="10" t="s">
        <v>35</v>
      </c>
      <c r="W76" s="10" t="s">
        <v>35</v>
      </c>
      <c r="X76" s="10" t="s">
        <v>35</v>
      </c>
      <c r="Y76" s="10" t="s">
        <v>35</v>
      </c>
    </row>
    <row r="77" spans="1:25" s="21" customFormat="1" x14ac:dyDescent="0.25">
      <c r="A77" s="45" t="s">
        <v>380</v>
      </c>
      <c r="B77" s="46" t="s">
        <v>313</v>
      </c>
      <c r="C77" s="46" t="s">
        <v>313</v>
      </c>
      <c r="D77" s="46" t="s">
        <v>313</v>
      </c>
      <c r="E77" s="47" t="s">
        <v>109</v>
      </c>
      <c r="F77" s="10" t="s">
        <v>25</v>
      </c>
      <c r="G77" s="48">
        <v>0.63119999999999998</v>
      </c>
      <c r="H77" s="48">
        <v>0.63</v>
      </c>
      <c r="I77" s="48">
        <v>0.61150000000000004</v>
      </c>
      <c r="J77" s="48">
        <v>0.60950000000000004</v>
      </c>
      <c r="K77" s="48">
        <v>0.60650000000000004</v>
      </c>
      <c r="L77" s="48">
        <v>0.62050000000000005</v>
      </c>
      <c r="M77" s="48">
        <v>0.622</v>
      </c>
      <c r="N77" s="48">
        <f t="shared" si="11"/>
        <v>1.4999999999999458E-3</v>
      </c>
      <c r="O77" s="49">
        <f t="shared" si="6"/>
        <v>1.4000000000000012E-2</v>
      </c>
      <c r="P77" s="49">
        <f t="shared" si="7"/>
        <v>-3.0000000000000027E-3</v>
      </c>
      <c r="Q77" s="50">
        <f t="shared" si="8"/>
        <v>-2.0000000000000018E-3</v>
      </c>
      <c r="R77" s="50">
        <f t="shared" si="9"/>
        <v>-1.8499999999999961E-2</v>
      </c>
      <c r="S77" s="50">
        <f t="shared" si="10"/>
        <v>-1.1999999999999789E-3</v>
      </c>
      <c r="T77" s="10" t="s">
        <v>29</v>
      </c>
      <c r="U77" s="10" t="s">
        <v>29</v>
      </c>
      <c r="V77" s="10" t="s">
        <v>35</v>
      </c>
      <c r="W77" s="10" t="s">
        <v>35</v>
      </c>
      <c r="X77" s="10" t="s">
        <v>35</v>
      </c>
      <c r="Y77" s="10" t="s">
        <v>35</v>
      </c>
    </row>
    <row r="78" spans="1:25" s="21" customFormat="1" x14ac:dyDescent="0.25">
      <c r="A78" s="45" t="s">
        <v>381</v>
      </c>
      <c r="B78" s="46" t="s">
        <v>313</v>
      </c>
      <c r="C78" s="46" t="s">
        <v>313</v>
      </c>
      <c r="D78" s="46" t="s">
        <v>313</v>
      </c>
      <c r="E78" s="47" t="s">
        <v>110</v>
      </c>
      <c r="F78" s="10" t="s">
        <v>37</v>
      </c>
      <c r="G78" s="48">
        <v>0.80310000000000004</v>
      </c>
      <c r="H78" s="48">
        <v>0.78720000000000001</v>
      </c>
      <c r="I78" s="48">
        <v>0.76790000000000003</v>
      </c>
      <c r="J78" s="48">
        <v>0.74939999999999996</v>
      </c>
      <c r="K78" s="48">
        <v>0.75700000000000001</v>
      </c>
      <c r="L78" s="48">
        <v>0.77800000000000002</v>
      </c>
      <c r="M78" s="48">
        <v>0.7984</v>
      </c>
      <c r="N78" s="48">
        <f t="shared" si="11"/>
        <v>2.0399999999999974E-2</v>
      </c>
      <c r="O78" s="49">
        <f t="shared" si="6"/>
        <v>2.1000000000000019E-2</v>
      </c>
      <c r="P78" s="49">
        <f t="shared" si="7"/>
        <v>7.6000000000000512E-3</v>
      </c>
      <c r="Q78" s="50">
        <f t="shared" si="8"/>
        <v>-1.8500000000000072E-2</v>
      </c>
      <c r="R78" s="50">
        <f t="shared" si="9"/>
        <v>-1.9299999999999984E-2</v>
      </c>
      <c r="S78" s="50">
        <f t="shared" si="10"/>
        <v>-1.5900000000000025E-2</v>
      </c>
      <c r="T78" s="10" t="s">
        <v>29</v>
      </c>
      <c r="U78" s="10" t="s">
        <v>29</v>
      </c>
      <c r="V78" s="10" t="s">
        <v>29</v>
      </c>
      <c r="W78" s="10" t="s">
        <v>35</v>
      </c>
      <c r="X78" s="10" t="s">
        <v>35</v>
      </c>
      <c r="Y78" s="10" t="s">
        <v>35</v>
      </c>
    </row>
    <row r="79" spans="1:25" s="21" customFormat="1" x14ac:dyDescent="0.25">
      <c r="A79" s="45" t="s">
        <v>382</v>
      </c>
      <c r="B79" s="46" t="s">
        <v>313</v>
      </c>
      <c r="C79" s="46" t="s">
        <v>313</v>
      </c>
      <c r="D79" s="46" t="s">
        <v>313</v>
      </c>
      <c r="E79" s="47" t="s">
        <v>111</v>
      </c>
      <c r="F79" s="10" t="s">
        <v>37</v>
      </c>
      <c r="G79" s="48">
        <v>0.77969999999999995</v>
      </c>
      <c r="H79" s="48">
        <v>0.77400000000000002</v>
      </c>
      <c r="I79" s="48">
        <v>0.76639999999999997</v>
      </c>
      <c r="J79" s="48">
        <v>0.76329999999999998</v>
      </c>
      <c r="K79" s="48">
        <v>0.75609999999999999</v>
      </c>
      <c r="L79" s="48">
        <v>0.75519999999999998</v>
      </c>
      <c r="M79" s="48">
        <v>0.75029999999999997</v>
      </c>
      <c r="N79" s="48">
        <f t="shared" si="11"/>
        <v>-4.9000000000000155E-3</v>
      </c>
      <c r="O79" s="49">
        <f t="shared" si="6"/>
        <v>-9.000000000000119E-4</v>
      </c>
      <c r="P79" s="49">
        <f t="shared" si="7"/>
        <v>-7.1999999999999842E-3</v>
      </c>
      <c r="Q79" s="50">
        <f t="shared" si="8"/>
        <v>-3.0999999999999917E-3</v>
      </c>
      <c r="R79" s="50">
        <f t="shared" si="9"/>
        <v>-7.6000000000000512E-3</v>
      </c>
      <c r="S79" s="50">
        <f t="shared" si="10"/>
        <v>-5.6999999999999273E-3</v>
      </c>
      <c r="T79" s="10" t="s">
        <v>35</v>
      </c>
      <c r="U79" s="10" t="s">
        <v>35</v>
      </c>
      <c r="V79" s="10" t="s">
        <v>35</v>
      </c>
      <c r="W79" s="10" t="s">
        <v>35</v>
      </c>
      <c r="X79" s="10" t="s">
        <v>35</v>
      </c>
      <c r="Y79" s="10" t="s">
        <v>35</v>
      </c>
    </row>
    <row r="80" spans="1:25" s="21" customFormat="1" x14ac:dyDescent="0.25">
      <c r="A80" s="45" t="s">
        <v>383</v>
      </c>
      <c r="B80" s="46" t="s">
        <v>313</v>
      </c>
      <c r="C80" s="46" t="s">
        <v>313</v>
      </c>
      <c r="D80" s="46" t="s">
        <v>313</v>
      </c>
      <c r="E80" s="47" t="s">
        <v>112</v>
      </c>
      <c r="F80" s="10" t="s">
        <v>37</v>
      </c>
      <c r="G80" s="48">
        <v>0.73470000000000002</v>
      </c>
      <c r="H80" s="48">
        <v>0.7258</v>
      </c>
      <c r="I80" s="48">
        <v>0.71319999999999995</v>
      </c>
      <c r="J80" s="48">
        <v>0.72960000000000003</v>
      </c>
      <c r="K80" s="48">
        <v>0.74339999999999995</v>
      </c>
      <c r="L80" s="48">
        <v>0.77070000000000005</v>
      </c>
      <c r="M80" s="48">
        <v>0.78339999999999999</v>
      </c>
      <c r="N80" s="48">
        <f t="shared" si="11"/>
        <v>1.2699999999999934E-2</v>
      </c>
      <c r="O80" s="49">
        <f t="shared" si="6"/>
        <v>2.7300000000000102E-2</v>
      </c>
      <c r="P80" s="49">
        <f t="shared" si="7"/>
        <v>1.3799999999999923E-2</v>
      </c>
      <c r="Q80" s="50">
        <f t="shared" si="8"/>
        <v>1.6400000000000081E-2</v>
      </c>
      <c r="R80" s="50">
        <f t="shared" si="9"/>
        <v>-1.2600000000000056E-2</v>
      </c>
      <c r="S80" s="50">
        <f t="shared" si="10"/>
        <v>-8.900000000000019E-3</v>
      </c>
      <c r="T80" s="10" t="s">
        <v>29</v>
      </c>
      <c r="U80" s="10" t="s">
        <v>29</v>
      </c>
      <c r="V80" s="10" t="s">
        <v>29</v>
      </c>
      <c r="W80" s="10" t="s">
        <v>29</v>
      </c>
      <c r="X80" s="10" t="s">
        <v>35</v>
      </c>
      <c r="Y80" s="10" t="s">
        <v>35</v>
      </c>
    </row>
    <row r="81" spans="1:25" s="21" customFormat="1" x14ac:dyDescent="0.25">
      <c r="A81" s="45" t="s">
        <v>384</v>
      </c>
      <c r="B81" s="46" t="s">
        <v>313</v>
      </c>
      <c r="C81" s="46" t="s">
        <v>313</v>
      </c>
      <c r="D81" s="46" t="s">
        <v>313</v>
      </c>
      <c r="E81" s="47" t="s">
        <v>113</v>
      </c>
      <c r="F81" s="10" t="s">
        <v>37</v>
      </c>
      <c r="G81" s="48">
        <v>0.70740000000000003</v>
      </c>
      <c r="H81" s="48">
        <v>0.68899999999999995</v>
      </c>
      <c r="I81" s="48">
        <v>0.66300000000000003</v>
      </c>
      <c r="J81" s="48">
        <v>0.65949999999999998</v>
      </c>
      <c r="K81" s="48">
        <v>0.67620000000000002</v>
      </c>
      <c r="L81" s="48">
        <v>0.7</v>
      </c>
      <c r="M81" s="48">
        <v>0.72270000000000001</v>
      </c>
      <c r="N81" s="48">
        <f t="shared" si="11"/>
        <v>2.2700000000000053E-2</v>
      </c>
      <c r="O81" s="49">
        <f t="shared" si="6"/>
        <v>2.3799999999999932E-2</v>
      </c>
      <c r="P81" s="49">
        <f t="shared" si="7"/>
        <v>1.6700000000000048E-2</v>
      </c>
      <c r="Q81" s="50">
        <f t="shared" si="8"/>
        <v>-3.5000000000000586E-3</v>
      </c>
      <c r="R81" s="50">
        <f t="shared" si="9"/>
        <v>-2.5999999999999912E-2</v>
      </c>
      <c r="S81" s="50">
        <f t="shared" si="10"/>
        <v>-1.8400000000000083E-2</v>
      </c>
      <c r="T81" s="10" t="s">
        <v>29</v>
      </c>
      <c r="U81" s="10" t="s">
        <v>29</v>
      </c>
      <c r="V81" s="10" t="s">
        <v>29</v>
      </c>
      <c r="W81" s="10" t="s">
        <v>35</v>
      </c>
      <c r="X81" s="10" t="s">
        <v>35</v>
      </c>
      <c r="Y81" s="10" t="s">
        <v>35</v>
      </c>
    </row>
    <row r="82" spans="1:25" s="21" customFormat="1" x14ac:dyDescent="0.25">
      <c r="A82" s="45" t="s">
        <v>385</v>
      </c>
      <c r="B82" s="46" t="s">
        <v>313</v>
      </c>
      <c r="C82" s="46" t="s">
        <v>313</v>
      </c>
      <c r="D82" s="46" t="s">
        <v>313</v>
      </c>
      <c r="E82" s="47" t="s">
        <v>114</v>
      </c>
      <c r="F82" s="10" t="s">
        <v>37</v>
      </c>
      <c r="G82" s="48">
        <v>0.68799999999999994</v>
      </c>
      <c r="H82" s="48">
        <v>0.6774</v>
      </c>
      <c r="I82" s="48">
        <v>0.66569999999999996</v>
      </c>
      <c r="J82" s="48">
        <v>0.65480000000000005</v>
      </c>
      <c r="K82" s="48">
        <v>0.65229999999999999</v>
      </c>
      <c r="L82" s="48">
        <v>0.67159999999999997</v>
      </c>
      <c r="M82" s="48">
        <v>0.68259999999999998</v>
      </c>
      <c r="N82" s="48">
        <f t="shared" si="11"/>
        <v>1.100000000000001E-2</v>
      </c>
      <c r="O82" s="49">
        <f t="shared" si="6"/>
        <v>1.9299999999999984E-2</v>
      </c>
      <c r="P82" s="49">
        <f t="shared" si="7"/>
        <v>-2.5000000000000577E-3</v>
      </c>
      <c r="Q82" s="50">
        <f t="shared" si="8"/>
        <v>-1.089999999999991E-2</v>
      </c>
      <c r="R82" s="50">
        <f t="shared" si="9"/>
        <v>-1.1700000000000044E-2</v>
      </c>
      <c r="S82" s="50">
        <f t="shared" si="10"/>
        <v>-1.0599999999999943E-2</v>
      </c>
      <c r="T82" s="10" t="s">
        <v>29</v>
      </c>
      <c r="U82" s="10" t="s">
        <v>29</v>
      </c>
      <c r="V82" s="10" t="s">
        <v>35</v>
      </c>
      <c r="W82" s="10" t="s">
        <v>35</v>
      </c>
      <c r="X82" s="10" t="s">
        <v>35</v>
      </c>
      <c r="Y82" s="10" t="s">
        <v>35</v>
      </c>
    </row>
    <row r="83" spans="1:25" s="21" customFormat="1" x14ac:dyDescent="0.25">
      <c r="A83" s="45" t="s">
        <v>386</v>
      </c>
      <c r="B83" s="46" t="s">
        <v>313</v>
      </c>
      <c r="C83" s="46" t="s">
        <v>313</v>
      </c>
      <c r="D83" s="46" t="s">
        <v>313</v>
      </c>
      <c r="E83" s="47" t="s">
        <v>115</v>
      </c>
      <c r="F83" s="10" t="s">
        <v>37</v>
      </c>
      <c r="G83" s="48">
        <v>0.64180000000000004</v>
      </c>
      <c r="H83" s="48">
        <v>0.62970000000000004</v>
      </c>
      <c r="I83" s="48">
        <v>0.61329999999999996</v>
      </c>
      <c r="J83" s="48">
        <v>0.57850000000000001</v>
      </c>
      <c r="K83" s="48">
        <v>0.58289999999999997</v>
      </c>
      <c r="L83" s="48">
        <v>0.57330000000000003</v>
      </c>
      <c r="M83" s="48">
        <v>0.57350000000000001</v>
      </c>
      <c r="N83" s="48">
        <f t="shared" si="11"/>
        <v>1.9999999999997797E-4</v>
      </c>
      <c r="O83" s="49">
        <f t="shared" si="6"/>
        <v>-9.5999999999999419E-3</v>
      </c>
      <c r="P83" s="49">
        <f t="shared" si="7"/>
        <v>4.3999999999999595E-3</v>
      </c>
      <c r="Q83" s="50">
        <f t="shared" si="8"/>
        <v>-3.4799999999999942E-2</v>
      </c>
      <c r="R83" s="50">
        <f t="shared" si="9"/>
        <v>-1.6400000000000081E-2</v>
      </c>
      <c r="S83" s="50">
        <f t="shared" si="10"/>
        <v>-1.21E-2</v>
      </c>
      <c r="T83" s="10" t="s">
        <v>29</v>
      </c>
      <c r="U83" s="10" t="s">
        <v>35</v>
      </c>
      <c r="V83" s="10" t="s">
        <v>29</v>
      </c>
      <c r="W83" s="10" t="s">
        <v>35</v>
      </c>
      <c r="X83" s="10" t="s">
        <v>35</v>
      </c>
      <c r="Y83" s="10" t="s">
        <v>35</v>
      </c>
    </row>
    <row r="84" spans="1:25" s="21" customFormat="1" x14ac:dyDescent="0.25">
      <c r="A84" s="45" t="s">
        <v>387</v>
      </c>
      <c r="B84" s="46" t="s">
        <v>313</v>
      </c>
      <c r="C84" s="46" t="s">
        <v>313</v>
      </c>
      <c r="D84" s="46" t="s">
        <v>313</v>
      </c>
      <c r="E84" s="47" t="s">
        <v>116</v>
      </c>
      <c r="F84" s="10" t="s">
        <v>25</v>
      </c>
      <c r="G84" s="48">
        <v>0.79810000000000003</v>
      </c>
      <c r="H84" s="48">
        <v>0.8</v>
      </c>
      <c r="I84" s="48">
        <v>0.78890000000000005</v>
      </c>
      <c r="J84" s="48">
        <v>0.7712</v>
      </c>
      <c r="K84" s="48">
        <v>0.77190000000000003</v>
      </c>
      <c r="L84" s="48">
        <v>0.79079999999999995</v>
      </c>
      <c r="M84" s="48">
        <v>0.81240000000000001</v>
      </c>
      <c r="N84" s="48">
        <f t="shared" si="11"/>
        <v>2.1600000000000064E-2</v>
      </c>
      <c r="O84" s="49">
        <f t="shared" si="6"/>
        <v>1.8899999999999917E-2</v>
      </c>
      <c r="P84" s="49">
        <f t="shared" si="7"/>
        <v>7.0000000000003393E-4</v>
      </c>
      <c r="Q84" s="50">
        <f t="shared" si="8"/>
        <v>-1.7700000000000049E-2</v>
      </c>
      <c r="R84" s="50">
        <f t="shared" si="9"/>
        <v>-1.1099999999999999E-2</v>
      </c>
      <c r="S84" s="50">
        <f t="shared" si="10"/>
        <v>1.9000000000000128E-3</v>
      </c>
      <c r="T84" s="10" t="s">
        <v>29</v>
      </c>
      <c r="U84" s="10" t="s">
        <v>29</v>
      </c>
      <c r="V84" s="10" t="s">
        <v>29</v>
      </c>
      <c r="W84" s="10" t="s">
        <v>35</v>
      </c>
      <c r="X84" s="10" t="s">
        <v>35</v>
      </c>
      <c r="Y84" s="10" t="s">
        <v>29</v>
      </c>
    </row>
    <row r="85" spans="1:25" s="21" customFormat="1" x14ac:dyDescent="0.25">
      <c r="A85" s="45" t="s">
        <v>388</v>
      </c>
      <c r="B85" s="46" t="s">
        <v>313</v>
      </c>
      <c r="C85" s="46" t="s">
        <v>313</v>
      </c>
      <c r="D85" s="46" t="s">
        <v>313</v>
      </c>
      <c r="E85" s="47" t="s">
        <v>117</v>
      </c>
      <c r="F85" s="10" t="s">
        <v>25</v>
      </c>
      <c r="G85" s="48">
        <v>0.73450000000000004</v>
      </c>
      <c r="H85" s="48">
        <v>0.73419999999999996</v>
      </c>
      <c r="I85" s="48">
        <v>0.74399999999999999</v>
      </c>
      <c r="J85" s="48">
        <v>0.74390000000000001</v>
      </c>
      <c r="K85" s="48">
        <v>0.76949999999999996</v>
      </c>
      <c r="L85" s="48">
        <v>0.76690000000000003</v>
      </c>
      <c r="M85" s="48">
        <v>0.75409999999999999</v>
      </c>
      <c r="N85" s="48">
        <f t="shared" si="11"/>
        <v>-1.2800000000000034E-2</v>
      </c>
      <c r="O85" s="49">
        <f t="shared" si="6"/>
        <v>-2.5999999999999357E-3</v>
      </c>
      <c r="P85" s="49">
        <f t="shared" si="7"/>
        <v>2.5599999999999956E-2</v>
      </c>
      <c r="Q85" s="50">
        <f t="shared" si="8"/>
        <v>-9.9999999999988987E-5</v>
      </c>
      <c r="R85" s="50">
        <f t="shared" si="9"/>
        <v>9.8000000000000309E-3</v>
      </c>
      <c r="S85" s="50">
        <f t="shared" si="10"/>
        <v>-3.0000000000007798E-4</v>
      </c>
      <c r="T85" s="10" t="s">
        <v>35</v>
      </c>
      <c r="U85" s="10" t="s">
        <v>35</v>
      </c>
      <c r="V85" s="10" t="s">
        <v>29</v>
      </c>
      <c r="W85" s="10" t="s">
        <v>30</v>
      </c>
      <c r="X85" s="10" t="s">
        <v>29</v>
      </c>
      <c r="Y85" s="10" t="s">
        <v>30</v>
      </c>
    </row>
    <row r="86" spans="1:25" s="21" customFormat="1" x14ac:dyDescent="0.25">
      <c r="A86" s="45" t="s">
        <v>389</v>
      </c>
      <c r="B86" s="46" t="s">
        <v>313</v>
      </c>
      <c r="C86" s="46" t="s">
        <v>313</v>
      </c>
      <c r="D86" s="46" t="s">
        <v>313</v>
      </c>
      <c r="E86" s="47" t="s">
        <v>118</v>
      </c>
      <c r="F86" s="10" t="s">
        <v>25</v>
      </c>
      <c r="G86" s="48">
        <v>0.76549999999999996</v>
      </c>
      <c r="H86" s="48">
        <v>0.754</v>
      </c>
      <c r="I86" s="48">
        <v>0.73650000000000004</v>
      </c>
      <c r="J86" s="48">
        <v>0.73709999999999998</v>
      </c>
      <c r="K86" s="48">
        <v>0.74580000000000002</v>
      </c>
      <c r="L86" s="48">
        <v>0.76959999999999995</v>
      </c>
      <c r="M86" s="48">
        <v>0.78520000000000001</v>
      </c>
      <c r="N86" s="48">
        <f t="shared" si="11"/>
        <v>1.5600000000000058E-2</v>
      </c>
      <c r="O86" s="49">
        <f t="shared" si="6"/>
        <v>2.3799999999999932E-2</v>
      </c>
      <c r="P86" s="49">
        <f t="shared" si="7"/>
        <v>8.700000000000041E-3</v>
      </c>
      <c r="Q86" s="50">
        <f t="shared" si="8"/>
        <v>5.9999999999993392E-4</v>
      </c>
      <c r="R86" s="50">
        <f t="shared" si="9"/>
        <v>-1.749999999999996E-2</v>
      </c>
      <c r="S86" s="50">
        <f t="shared" si="10"/>
        <v>-1.1499999999999955E-2</v>
      </c>
      <c r="T86" s="10" t="s">
        <v>29</v>
      </c>
      <c r="U86" s="10" t="s">
        <v>29</v>
      </c>
      <c r="V86" s="10" t="s">
        <v>29</v>
      </c>
      <c r="W86" s="10" t="s">
        <v>29</v>
      </c>
      <c r="X86" s="10" t="s">
        <v>35</v>
      </c>
      <c r="Y86" s="10" t="s">
        <v>35</v>
      </c>
    </row>
    <row r="87" spans="1:25" s="21" customFormat="1" x14ac:dyDescent="0.25">
      <c r="A87" s="45" t="s">
        <v>390</v>
      </c>
      <c r="B87" s="46" t="s">
        <v>313</v>
      </c>
      <c r="C87" s="46" t="s">
        <v>313</v>
      </c>
      <c r="D87" s="46" t="s">
        <v>313</v>
      </c>
      <c r="E87" s="47" t="s">
        <v>119</v>
      </c>
      <c r="F87" s="10" t="s">
        <v>25</v>
      </c>
      <c r="G87" s="48">
        <v>0.70720000000000005</v>
      </c>
      <c r="H87" s="48">
        <v>0.70540000000000003</v>
      </c>
      <c r="I87" s="48">
        <v>0.71360000000000001</v>
      </c>
      <c r="J87" s="48">
        <v>0.71950000000000003</v>
      </c>
      <c r="K87" s="48">
        <v>0.73580000000000001</v>
      </c>
      <c r="L87" s="48">
        <v>0.74339999999999995</v>
      </c>
      <c r="M87" s="48">
        <v>0.7651</v>
      </c>
      <c r="N87" s="48">
        <f t="shared" si="11"/>
        <v>2.1700000000000053E-2</v>
      </c>
      <c r="O87" s="49">
        <f t="shared" si="6"/>
        <v>7.5999999999999401E-3</v>
      </c>
      <c r="P87" s="49">
        <f t="shared" si="7"/>
        <v>1.6299999999999981E-2</v>
      </c>
      <c r="Q87" s="50">
        <f t="shared" si="8"/>
        <v>5.9000000000000163E-3</v>
      </c>
      <c r="R87" s="50">
        <f t="shared" si="9"/>
        <v>8.1999999999999851E-3</v>
      </c>
      <c r="S87" s="50">
        <f t="shared" si="10"/>
        <v>-1.8000000000000238E-3</v>
      </c>
      <c r="T87" s="10" t="s">
        <v>29</v>
      </c>
      <c r="U87" s="10" t="s">
        <v>29</v>
      </c>
      <c r="V87" s="10" t="s">
        <v>29</v>
      </c>
      <c r="W87" s="10" t="s">
        <v>29</v>
      </c>
      <c r="X87" s="10" t="s">
        <v>29</v>
      </c>
      <c r="Y87" s="10" t="s">
        <v>35</v>
      </c>
    </row>
    <row r="88" spans="1:25" s="21" customFormat="1" x14ac:dyDescent="0.25">
      <c r="A88" s="45" t="s">
        <v>391</v>
      </c>
      <c r="B88" s="46" t="s">
        <v>313</v>
      </c>
      <c r="C88" s="46" t="s">
        <v>313</v>
      </c>
      <c r="D88" s="46" t="s">
        <v>313</v>
      </c>
      <c r="E88" s="47" t="s">
        <v>120</v>
      </c>
      <c r="F88" s="10" t="s">
        <v>25</v>
      </c>
      <c r="G88" s="48">
        <v>0.72370000000000001</v>
      </c>
      <c r="H88" s="48">
        <v>0.71260000000000001</v>
      </c>
      <c r="I88" s="48">
        <v>0.69620000000000004</v>
      </c>
      <c r="J88" s="48">
        <v>0.71450000000000002</v>
      </c>
      <c r="K88" s="48">
        <v>0.72440000000000004</v>
      </c>
      <c r="L88" s="48">
        <v>0.73919999999999997</v>
      </c>
      <c r="M88" s="48">
        <v>0.74450000000000005</v>
      </c>
      <c r="N88" s="48">
        <f t="shared" si="11"/>
        <v>5.3000000000000824E-3</v>
      </c>
      <c r="O88" s="49">
        <f t="shared" si="6"/>
        <v>1.4799999999999924E-2</v>
      </c>
      <c r="P88" s="49">
        <f t="shared" si="7"/>
        <v>9.9000000000000199E-3</v>
      </c>
      <c r="Q88" s="50">
        <f t="shared" si="8"/>
        <v>1.8299999999999983E-2</v>
      </c>
      <c r="R88" s="50">
        <f t="shared" si="9"/>
        <v>-1.639999999999997E-2</v>
      </c>
      <c r="S88" s="50">
        <f t="shared" si="10"/>
        <v>-1.1099999999999999E-2</v>
      </c>
      <c r="T88" s="10" t="s">
        <v>29</v>
      </c>
      <c r="U88" s="10" t="s">
        <v>29</v>
      </c>
      <c r="V88" s="10" t="s">
        <v>29</v>
      </c>
      <c r="W88" s="10" t="s">
        <v>29</v>
      </c>
      <c r="X88" s="10" t="s">
        <v>35</v>
      </c>
      <c r="Y88" s="10" t="s">
        <v>35</v>
      </c>
    </row>
    <row r="89" spans="1:25" s="21" customFormat="1" x14ac:dyDescent="0.25">
      <c r="A89" s="45" t="s">
        <v>392</v>
      </c>
      <c r="B89" s="46" t="s">
        <v>313</v>
      </c>
      <c r="C89" s="46" t="s">
        <v>313</v>
      </c>
      <c r="D89" s="46" t="s">
        <v>313</v>
      </c>
      <c r="E89" s="47" t="s">
        <v>121</v>
      </c>
      <c r="F89" s="10" t="s">
        <v>25</v>
      </c>
      <c r="G89" s="48">
        <v>0.69159999999999999</v>
      </c>
      <c r="H89" s="48">
        <v>0.69120000000000004</v>
      </c>
      <c r="I89" s="48">
        <v>0.69879999999999998</v>
      </c>
      <c r="J89" s="48">
        <v>0.70289999999999997</v>
      </c>
      <c r="K89" s="48">
        <v>0.7107</v>
      </c>
      <c r="L89" s="48">
        <v>0.74139999999999995</v>
      </c>
      <c r="M89" s="48">
        <v>0.7661</v>
      </c>
      <c r="N89" s="48">
        <f t="shared" si="11"/>
        <v>2.4700000000000055E-2</v>
      </c>
      <c r="O89" s="49">
        <f t="shared" si="6"/>
        <v>3.069999999999995E-2</v>
      </c>
      <c r="P89" s="49">
        <f t="shared" si="7"/>
        <v>7.8000000000000291E-3</v>
      </c>
      <c r="Q89" s="50">
        <f t="shared" si="8"/>
        <v>4.0999999999999925E-3</v>
      </c>
      <c r="R89" s="50">
        <f t="shared" si="9"/>
        <v>7.5999999999999401E-3</v>
      </c>
      <c r="S89" s="50">
        <f t="shared" si="10"/>
        <v>-3.9999999999995595E-4</v>
      </c>
      <c r="T89" s="10" t="s">
        <v>29</v>
      </c>
      <c r="U89" s="10" t="s">
        <v>29</v>
      </c>
      <c r="V89" s="10" t="s">
        <v>29</v>
      </c>
      <c r="W89" s="10" t="s">
        <v>29</v>
      </c>
      <c r="X89" s="10" t="s">
        <v>29</v>
      </c>
      <c r="Y89" s="10" t="s">
        <v>30</v>
      </c>
    </row>
    <row r="90" spans="1:25" s="21" customFormat="1" x14ac:dyDescent="0.25">
      <c r="A90" s="45" t="s">
        <v>393</v>
      </c>
      <c r="B90" s="46" t="s">
        <v>313</v>
      </c>
      <c r="C90" s="46" t="s">
        <v>313</v>
      </c>
      <c r="D90" s="46" t="s">
        <v>313</v>
      </c>
      <c r="E90" s="47" t="s">
        <v>122</v>
      </c>
      <c r="F90" s="10" t="s">
        <v>25</v>
      </c>
      <c r="G90" s="48">
        <v>0.73280000000000001</v>
      </c>
      <c r="H90" s="48">
        <v>0.71599999999999997</v>
      </c>
      <c r="I90" s="48">
        <v>0.70220000000000005</v>
      </c>
      <c r="J90" s="48">
        <v>0.69799999999999995</v>
      </c>
      <c r="K90" s="48">
        <v>0.69950000000000001</v>
      </c>
      <c r="L90" s="48">
        <v>0.70089999999999997</v>
      </c>
      <c r="M90" s="48">
        <v>0.68789999999999996</v>
      </c>
      <c r="N90" s="48">
        <f t="shared" si="11"/>
        <v>-1.3000000000000012E-2</v>
      </c>
      <c r="O90" s="49">
        <f t="shared" si="6"/>
        <v>1.3999999999999568E-3</v>
      </c>
      <c r="P90" s="49">
        <f t="shared" si="7"/>
        <v>1.5000000000000568E-3</v>
      </c>
      <c r="Q90" s="50">
        <f t="shared" si="8"/>
        <v>-4.2000000000000925E-3</v>
      </c>
      <c r="R90" s="50">
        <f t="shared" si="9"/>
        <v>-1.3799999999999923E-2</v>
      </c>
      <c r="S90" s="50">
        <f t="shared" si="10"/>
        <v>-1.6800000000000037E-2</v>
      </c>
      <c r="T90" s="10" t="s">
        <v>35</v>
      </c>
      <c r="U90" s="10" t="s">
        <v>29</v>
      </c>
      <c r="V90" s="10" t="s">
        <v>29</v>
      </c>
      <c r="W90" s="10" t="s">
        <v>35</v>
      </c>
      <c r="X90" s="10" t="s">
        <v>35</v>
      </c>
      <c r="Y90" s="10" t="s">
        <v>35</v>
      </c>
    </row>
    <row r="91" spans="1:25" s="21" customFormat="1" x14ac:dyDescent="0.25">
      <c r="A91" s="45" t="s">
        <v>394</v>
      </c>
      <c r="B91" s="46" t="s">
        <v>313</v>
      </c>
      <c r="C91" s="46" t="s">
        <v>313</v>
      </c>
      <c r="D91" s="46" t="s">
        <v>313</v>
      </c>
      <c r="E91" s="47" t="s">
        <v>123</v>
      </c>
      <c r="F91" s="10" t="s">
        <v>25</v>
      </c>
      <c r="G91" s="48">
        <v>0.64349999999999996</v>
      </c>
      <c r="H91" s="48">
        <v>0.63539999999999996</v>
      </c>
      <c r="I91" s="48">
        <v>0.64370000000000005</v>
      </c>
      <c r="J91" s="48">
        <v>0.66449999999999998</v>
      </c>
      <c r="K91" s="48">
        <v>0.68930000000000002</v>
      </c>
      <c r="L91" s="48">
        <v>0.70069999999999999</v>
      </c>
      <c r="M91" s="48">
        <v>0.70699999999999996</v>
      </c>
      <c r="N91" s="48">
        <f t="shared" si="11"/>
        <v>6.2999999999999723E-3</v>
      </c>
      <c r="O91" s="49">
        <f t="shared" si="6"/>
        <v>1.1399999999999966E-2</v>
      </c>
      <c r="P91" s="49">
        <f t="shared" si="7"/>
        <v>2.4800000000000044E-2</v>
      </c>
      <c r="Q91" s="50">
        <f t="shared" si="8"/>
        <v>2.079999999999993E-2</v>
      </c>
      <c r="R91" s="50">
        <f t="shared" si="9"/>
        <v>8.3000000000000851E-3</v>
      </c>
      <c r="S91" s="50">
        <f t="shared" si="10"/>
        <v>-8.0999999999999961E-3</v>
      </c>
      <c r="T91" s="10" t="s">
        <v>29</v>
      </c>
      <c r="U91" s="10" t="s">
        <v>29</v>
      </c>
      <c r="V91" s="10" t="s">
        <v>29</v>
      </c>
      <c r="W91" s="10" t="s">
        <v>29</v>
      </c>
      <c r="X91" s="10" t="s">
        <v>29</v>
      </c>
      <c r="Y91" s="10" t="s">
        <v>35</v>
      </c>
    </row>
    <row r="92" spans="1:25" s="21" customFormat="1" x14ac:dyDescent="0.25">
      <c r="A92" s="45" t="s">
        <v>395</v>
      </c>
      <c r="B92" s="46" t="s">
        <v>313</v>
      </c>
      <c r="C92" s="46" t="s">
        <v>313</v>
      </c>
      <c r="D92" s="46" t="s">
        <v>313</v>
      </c>
      <c r="E92" s="47" t="s">
        <v>124</v>
      </c>
      <c r="F92" s="10" t="s">
        <v>25</v>
      </c>
      <c r="G92" s="48">
        <v>0.68940000000000001</v>
      </c>
      <c r="H92" s="48">
        <v>0.68569999999999998</v>
      </c>
      <c r="I92" s="48">
        <v>0.67130000000000001</v>
      </c>
      <c r="J92" s="48">
        <v>0.66920000000000002</v>
      </c>
      <c r="K92" s="48">
        <v>0.68010000000000004</v>
      </c>
      <c r="L92" s="48">
        <v>0.70579999999999998</v>
      </c>
      <c r="M92" s="48">
        <v>0.72209999999999996</v>
      </c>
      <c r="N92" s="48">
        <f t="shared" si="11"/>
        <v>1.6299999999999981E-2</v>
      </c>
      <c r="O92" s="49">
        <f t="shared" si="6"/>
        <v>2.5699999999999945E-2</v>
      </c>
      <c r="P92" s="49">
        <f t="shared" si="7"/>
        <v>1.0900000000000021E-2</v>
      </c>
      <c r="Q92" s="50">
        <f t="shared" si="8"/>
        <v>-2.0999999999999908E-3</v>
      </c>
      <c r="R92" s="50">
        <f t="shared" si="9"/>
        <v>-1.4399999999999968E-2</v>
      </c>
      <c r="S92" s="50">
        <f t="shared" si="10"/>
        <v>-3.7000000000000366E-3</v>
      </c>
      <c r="T92" s="10" t="s">
        <v>29</v>
      </c>
      <c r="U92" s="10" t="s">
        <v>29</v>
      </c>
      <c r="V92" s="10" t="s">
        <v>29</v>
      </c>
      <c r="W92" s="10" t="s">
        <v>35</v>
      </c>
      <c r="X92" s="10" t="s">
        <v>35</v>
      </c>
      <c r="Y92" s="10" t="s">
        <v>35</v>
      </c>
    </row>
    <row r="93" spans="1:25" s="21" customFormat="1" x14ac:dyDescent="0.25">
      <c r="A93" s="45" t="s">
        <v>396</v>
      </c>
      <c r="B93" s="46" t="s">
        <v>313</v>
      </c>
      <c r="C93" s="46" t="s">
        <v>313</v>
      </c>
      <c r="D93" s="46" t="s">
        <v>313</v>
      </c>
      <c r="E93" s="47" t="s">
        <v>125</v>
      </c>
      <c r="F93" s="10" t="s">
        <v>25</v>
      </c>
      <c r="G93" s="48">
        <v>0.69730000000000003</v>
      </c>
      <c r="H93" s="48">
        <v>0.69220000000000004</v>
      </c>
      <c r="I93" s="48">
        <v>0.67969999999999997</v>
      </c>
      <c r="J93" s="48">
        <v>0.6724</v>
      </c>
      <c r="K93" s="48">
        <v>0.67949999999999999</v>
      </c>
      <c r="L93" s="48">
        <v>0.67589999999999995</v>
      </c>
      <c r="M93" s="48">
        <v>0.6784</v>
      </c>
      <c r="N93" s="48">
        <f t="shared" si="11"/>
        <v>2.5000000000000577E-3</v>
      </c>
      <c r="O93" s="49">
        <f t="shared" si="6"/>
        <v>-3.6000000000000476E-3</v>
      </c>
      <c r="P93" s="49">
        <f t="shared" si="7"/>
        <v>7.0999999999999952E-3</v>
      </c>
      <c r="Q93" s="50">
        <f t="shared" si="8"/>
        <v>-7.2999999999999732E-3</v>
      </c>
      <c r="R93" s="50">
        <f t="shared" si="9"/>
        <v>-1.2500000000000067E-2</v>
      </c>
      <c r="S93" s="50">
        <f t="shared" si="10"/>
        <v>-5.0999999999999934E-3</v>
      </c>
      <c r="T93" s="10" t="s">
        <v>29</v>
      </c>
      <c r="U93" s="10" t="s">
        <v>35</v>
      </c>
      <c r="V93" s="10" t="s">
        <v>29</v>
      </c>
      <c r="W93" s="10" t="s">
        <v>35</v>
      </c>
      <c r="X93" s="10" t="s">
        <v>35</v>
      </c>
      <c r="Y93" s="10" t="s">
        <v>35</v>
      </c>
    </row>
    <row r="94" spans="1:25" s="21" customFormat="1" x14ac:dyDescent="0.25">
      <c r="A94" s="45" t="s">
        <v>397</v>
      </c>
      <c r="B94" s="46" t="s">
        <v>313</v>
      </c>
      <c r="C94" s="46" t="s">
        <v>313</v>
      </c>
      <c r="D94" s="46" t="s">
        <v>313</v>
      </c>
      <c r="E94" s="47" t="s">
        <v>126</v>
      </c>
      <c r="F94" s="10" t="s">
        <v>25</v>
      </c>
      <c r="G94" s="48">
        <v>0.68610000000000004</v>
      </c>
      <c r="H94" s="48">
        <v>0.67149999999999999</v>
      </c>
      <c r="I94" s="48">
        <v>0.67579999999999996</v>
      </c>
      <c r="J94" s="48">
        <v>0.66859999999999997</v>
      </c>
      <c r="K94" s="48">
        <v>0.6784</v>
      </c>
      <c r="L94" s="48">
        <v>0.68540000000000001</v>
      </c>
      <c r="M94" s="48">
        <v>0.70740000000000003</v>
      </c>
      <c r="N94" s="48">
        <f t="shared" si="11"/>
        <v>2.200000000000002E-2</v>
      </c>
      <c r="O94" s="49">
        <f t="shared" si="6"/>
        <v>7.0000000000000062E-3</v>
      </c>
      <c r="P94" s="49">
        <f t="shared" si="7"/>
        <v>9.8000000000000309E-3</v>
      </c>
      <c r="Q94" s="50">
        <f t="shared" si="8"/>
        <v>-7.1999999999999842E-3</v>
      </c>
      <c r="R94" s="50">
        <f t="shared" si="9"/>
        <v>4.2999999999999705E-3</v>
      </c>
      <c r="S94" s="50">
        <f t="shared" si="10"/>
        <v>-1.4600000000000057E-2</v>
      </c>
      <c r="T94" s="10" t="s">
        <v>29</v>
      </c>
      <c r="U94" s="10" t="s">
        <v>29</v>
      </c>
      <c r="V94" s="10" t="s">
        <v>29</v>
      </c>
      <c r="W94" s="10" t="s">
        <v>35</v>
      </c>
      <c r="X94" s="10" t="s">
        <v>29</v>
      </c>
      <c r="Y94" s="10" t="s">
        <v>35</v>
      </c>
    </row>
    <row r="95" spans="1:25" s="21" customFormat="1" x14ac:dyDescent="0.25">
      <c r="A95" s="45" t="s">
        <v>398</v>
      </c>
      <c r="B95" s="46" t="s">
        <v>313</v>
      </c>
      <c r="C95" s="46" t="s">
        <v>313</v>
      </c>
      <c r="D95" s="46" t="s">
        <v>313</v>
      </c>
      <c r="E95" s="47" t="s">
        <v>127</v>
      </c>
      <c r="F95" s="10" t="s">
        <v>25</v>
      </c>
      <c r="G95" s="48">
        <v>0.71819999999999995</v>
      </c>
      <c r="H95" s="48">
        <v>0.71579999999999999</v>
      </c>
      <c r="I95" s="48">
        <v>0.67779999999999996</v>
      </c>
      <c r="J95" s="48">
        <v>0.66579999999999995</v>
      </c>
      <c r="K95" s="48">
        <v>0.66879999999999995</v>
      </c>
      <c r="L95" s="48">
        <v>0.71340000000000003</v>
      </c>
      <c r="M95" s="48">
        <v>0.73129999999999995</v>
      </c>
      <c r="N95" s="48">
        <f t="shared" si="11"/>
        <v>1.7899999999999916E-2</v>
      </c>
      <c r="O95" s="49">
        <f t="shared" si="6"/>
        <v>4.4600000000000084E-2</v>
      </c>
      <c r="P95" s="49">
        <f t="shared" si="7"/>
        <v>3.0000000000000027E-3</v>
      </c>
      <c r="Q95" s="50">
        <f t="shared" si="8"/>
        <v>-1.2000000000000011E-2</v>
      </c>
      <c r="R95" s="50">
        <f t="shared" si="9"/>
        <v>-3.8000000000000034E-2</v>
      </c>
      <c r="S95" s="50">
        <f t="shared" si="10"/>
        <v>-2.3999999999999577E-3</v>
      </c>
      <c r="T95" s="10" t="s">
        <v>29</v>
      </c>
      <c r="U95" s="10" t="s">
        <v>29</v>
      </c>
      <c r="V95" s="10" t="s">
        <v>29</v>
      </c>
      <c r="W95" s="10" t="s">
        <v>35</v>
      </c>
      <c r="X95" s="10" t="s">
        <v>35</v>
      </c>
      <c r="Y95" s="10" t="s">
        <v>35</v>
      </c>
    </row>
    <row r="96" spans="1:25" s="21" customFormat="1" x14ac:dyDescent="0.25">
      <c r="A96" s="45" t="s">
        <v>399</v>
      </c>
      <c r="B96" s="46" t="s">
        <v>313</v>
      </c>
      <c r="C96" s="46" t="s">
        <v>313</v>
      </c>
      <c r="D96" s="46" t="s">
        <v>313</v>
      </c>
      <c r="E96" s="47" t="s">
        <v>128</v>
      </c>
      <c r="F96" s="10" t="s">
        <v>25</v>
      </c>
      <c r="G96" s="48">
        <v>0.64910000000000001</v>
      </c>
      <c r="H96" s="48">
        <v>0.64170000000000005</v>
      </c>
      <c r="I96" s="48">
        <v>0.64559999999999995</v>
      </c>
      <c r="J96" s="48">
        <v>0.64659999999999995</v>
      </c>
      <c r="K96" s="48">
        <v>0.66749999999999998</v>
      </c>
      <c r="L96" s="48">
        <v>0.69140000000000001</v>
      </c>
      <c r="M96" s="48">
        <v>0.70569999999999999</v>
      </c>
      <c r="N96" s="48">
        <f t="shared" si="11"/>
        <v>1.4299999999999979E-2</v>
      </c>
      <c r="O96" s="49">
        <f t="shared" si="6"/>
        <v>2.3900000000000032E-2</v>
      </c>
      <c r="P96" s="49">
        <f t="shared" si="7"/>
        <v>2.090000000000003E-2</v>
      </c>
      <c r="Q96" s="50">
        <f t="shared" si="8"/>
        <v>1.0000000000000009E-3</v>
      </c>
      <c r="R96" s="50">
        <f t="shared" si="9"/>
        <v>3.8999999999999035E-3</v>
      </c>
      <c r="S96" s="50">
        <f t="shared" si="10"/>
        <v>-7.3999999999999622E-3</v>
      </c>
      <c r="T96" s="10" t="s">
        <v>29</v>
      </c>
      <c r="U96" s="10" t="s">
        <v>29</v>
      </c>
      <c r="V96" s="10" t="s">
        <v>29</v>
      </c>
      <c r="W96" s="10" t="s">
        <v>29</v>
      </c>
      <c r="X96" s="10" t="s">
        <v>29</v>
      </c>
      <c r="Y96" s="10" t="s">
        <v>35</v>
      </c>
    </row>
    <row r="97" spans="1:25" s="21" customFormat="1" x14ac:dyDescent="0.25">
      <c r="A97" s="45" t="s">
        <v>400</v>
      </c>
      <c r="B97" s="46" t="s">
        <v>313</v>
      </c>
      <c r="C97" s="46" t="s">
        <v>313</v>
      </c>
      <c r="D97" s="46" t="s">
        <v>313</v>
      </c>
      <c r="E97" s="47" t="s">
        <v>129</v>
      </c>
      <c r="F97" s="10" t="s">
        <v>25</v>
      </c>
      <c r="G97" s="48">
        <v>0.67320000000000002</v>
      </c>
      <c r="H97" s="48">
        <v>0.68259999999999998</v>
      </c>
      <c r="I97" s="48">
        <v>0.67769999999999997</v>
      </c>
      <c r="J97" s="48">
        <v>0.68010000000000004</v>
      </c>
      <c r="K97" s="48">
        <v>0.65949999999999998</v>
      </c>
      <c r="L97" s="48">
        <v>0.66300000000000003</v>
      </c>
      <c r="M97" s="48">
        <v>0.67810000000000004</v>
      </c>
      <c r="N97" s="48">
        <f t="shared" si="11"/>
        <v>1.5100000000000002E-2</v>
      </c>
      <c r="O97" s="49">
        <f t="shared" si="6"/>
        <v>3.5000000000000586E-3</v>
      </c>
      <c r="P97" s="49">
        <f t="shared" si="7"/>
        <v>-2.0600000000000063E-2</v>
      </c>
      <c r="Q97" s="50">
        <f t="shared" si="8"/>
        <v>2.4000000000000687E-3</v>
      </c>
      <c r="R97" s="50">
        <f t="shared" si="9"/>
        <v>-4.9000000000000155E-3</v>
      </c>
      <c r="S97" s="50">
        <f t="shared" si="10"/>
        <v>9.3999999999999639E-3</v>
      </c>
      <c r="T97" s="10" t="s">
        <v>29</v>
      </c>
      <c r="U97" s="10" t="s">
        <v>29</v>
      </c>
      <c r="V97" s="10" t="s">
        <v>35</v>
      </c>
      <c r="W97" s="10" t="s">
        <v>29</v>
      </c>
      <c r="X97" s="10" t="s">
        <v>35</v>
      </c>
      <c r="Y97" s="10" t="s">
        <v>29</v>
      </c>
    </row>
    <row r="98" spans="1:25" s="21" customFormat="1" x14ac:dyDescent="0.25">
      <c r="A98" s="45" t="s">
        <v>401</v>
      </c>
      <c r="B98" s="46" t="s">
        <v>313</v>
      </c>
      <c r="C98" s="46" t="s">
        <v>313</v>
      </c>
      <c r="D98" s="46" t="s">
        <v>313</v>
      </c>
      <c r="E98" s="47" t="s">
        <v>130</v>
      </c>
      <c r="F98" s="10" t="s">
        <v>25</v>
      </c>
      <c r="G98" s="48">
        <v>0.64710000000000001</v>
      </c>
      <c r="H98" s="48">
        <v>0.62919999999999998</v>
      </c>
      <c r="I98" s="48">
        <v>0.63870000000000005</v>
      </c>
      <c r="J98" s="48">
        <v>0.63300000000000001</v>
      </c>
      <c r="K98" s="48">
        <v>0.65200000000000002</v>
      </c>
      <c r="L98" s="48">
        <v>0.67730000000000001</v>
      </c>
      <c r="M98" s="48">
        <v>0.71619999999999995</v>
      </c>
      <c r="N98" s="48">
        <f t="shared" si="11"/>
        <v>3.8899999999999935E-2</v>
      </c>
      <c r="O98" s="49">
        <f t="shared" si="6"/>
        <v>2.5299999999999989E-2</v>
      </c>
      <c r="P98" s="49">
        <f t="shared" si="7"/>
        <v>1.9000000000000017E-2</v>
      </c>
      <c r="Q98" s="50">
        <f t="shared" si="8"/>
        <v>-5.7000000000000384E-3</v>
      </c>
      <c r="R98" s="50">
        <f t="shared" si="9"/>
        <v>9.5000000000000639E-3</v>
      </c>
      <c r="S98" s="50">
        <f t="shared" si="10"/>
        <v>-1.7900000000000027E-2</v>
      </c>
      <c r="T98" s="10" t="s">
        <v>29</v>
      </c>
      <c r="U98" s="10" t="s">
        <v>29</v>
      </c>
      <c r="V98" s="10" t="s">
        <v>29</v>
      </c>
      <c r="W98" s="10" t="s">
        <v>35</v>
      </c>
      <c r="X98" s="10" t="s">
        <v>29</v>
      </c>
      <c r="Y98" s="10" t="s">
        <v>35</v>
      </c>
    </row>
    <row r="99" spans="1:25" s="21" customFormat="1" x14ac:dyDescent="0.25">
      <c r="A99" s="45" t="s">
        <v>402</v>
      </c>
      <c r="B99" s="46" t="s">
        <v>313</v>
      </c>
      <c r="C99" s="46" t="s">
        <v>313</v>
      </c>
      <c r="D99" s="46" t="s">
        <v>313</v>
      </c>
      <c r="E99" s="47" t="s">
        <v>131</v>
      </c>
      <c r="F99" s="10" t="s">
        <v>25</v>
      </c>
      <c r="G99" s="48">
        <v>0.61439999999999995</v>
      </c>
      <c r="H99" s="48">
        <v>0.61209999999999998</v>
      </c>
      <c r="I99" s="48">
        <v>0.61680000000000001</v>
      </c>
      <c r="J99" s="48">
        <v>0.63759999999999994</v>
      </c>
      <c r="K99" s="48">
        <v>0.65069999999999995</v>
      </c>
      <c r="L99" s="48">
        <v>0.66800000000000004</v>
      </c>
      <c r="M99" s="48">
        <v>0.68110000000000004</v>
      </c>
      <c r="N99" s="48">
        <f t="shared" si="11"/>
        <v>1.3100000000000001E-2</v>
      </c>
      <c r="O99" s="49">
        <f t="shared" si="6"/>
        <v>1.7300000000000093E-2</v>
      </c>
      <c r="P99" s="49">
        <f t="shared" si="7"/>
        <v>1.3100000000000001E-2</v>
      </c>
      <c r="Q99" s="50">
        <f t="shared" si="8"/>
        <v>2.079999999999993E-2</v>
      </c>
      <c r="R99" s="50">
        <f t="shared" si="9"/>
        <v>4.7000000000000375E-3</v>
      </c>
      <c r="S99" s="50">
        <f t="shared" si="10"/>
        <v>-2.2999999999999687E-3</v>
      </c>
      <c r="T99" s="10" t="s">
        <v>29</v>
      </c>
      <c r="U99" s="10" t="s">
        <v>29</v>
      </c>
      <c r="V99" s="10" t="s">
        <v>29</v>
      </c>
      <c r="W99" s="10" t="s">
        <v>29</v>
      </c>
      <c r="X99" s="10" t="s">
        <v>29</v>
      </c>
      <c r="Y99" s="10" t="s">
        <v>35</v>
      </c>
    </row>
    <row r="100" spans="1:25" s="21" customFormat="1" x14ac:dyDescent="0.25">
      <c r="A100" s="45" t="s">
        <v>403</v>
      </c>
      <c r="B100" s="46" t="s">
        <v>313</v>
      </c>
      <c r="C100" s="46" t="s">
        <v>313</v>
      </c>
      <c r="D100" s="46" t="s">
        <v>313</v>
      </c>
      <c r="E100" s="47" t="s">
        <v>132</v>
      </c>
      <c r="F100" s="10" t="s">
        <v>25</v>
      </c>
      <c r="G100" s="48">
        <v>0.61819999999999997</v>
      </c>
      <c r="H100" s="48">
        <v>0.62280000000000002</v>
      </c>
      <c r="I100" s="48">
        <v>0.62070000000000003</v>
      </c>
      <c r="J100" s="48">
        <v>0.63739999999999997</v>
      </c>
      <c r="K100" s="48">
        <v>0.64539999999999997</v>
      </c>
      <c r="L100" s="48">
        <v>0.65710000000000002</v>
      </c>
      <c r="M100" s="48">
        <v>0.65380000000000005</v>
      </c>
      <c r="N100" s="48">
        <f t="shared" si="11"/>
        <v>-3.2999999999999696E-3</v>
      </c>
      <c r="O100" s="49">
        <f t="shared" si="6"/>
        <v>1.1700000000000044E-2</v>
      </c>
      <c r="P100" s="49">
        <f t="shared" si="7"/>
        <v>8.0000000000000071E-3</v>
      </c>
      <c r="Q100" s="50">
        <f t="shared" si="8"/>
        <v>1.6699999999999937E-2</v>
      </c>
      <c r="R100" s="50">
        <f t="shared" si="9"/>
        <v>-2.0999999999999908E-3</v>
      </c>
      <c r="S100" s="50">
        <f t="shared" si="10"/>
        <v>4.6000000000000485E-3</v>
      </c>
      <c r="T100" s="10" t="s">
        <v>35</v>
      </c>
      <c r="U100" s="10" t="s">
        <v>29</v>
      </c>
      <c r="V100" s="10" t="s">
        <v>29</v>
      </c>
      <c r="W100" s="10" t="s">
        <v>29</v>
      </c>
      <c r="X100" s="10" t="s">
        <v>35</v>
      </c>
      <c r="Y100" s="10" t="s">
        <v>29</v>
      </c>
    </row>
    <row r="101" spans="1:25" s="21" customFormat="1" x14ac:dyDescent="0.25">
      <c r="A101" s="45" t="s">
        <v>404</v>
      </c>
      <c r="B101" s="46" t="s">
        <v>313</v>
      </c>
      <c r="C101" s="46" t="s">
        <v>313</v>
      </c>
      <c r="D101" s="46" t="s">
        <v>313</v>
      </c>
      <c r="E101" s="47" t="s">
        <v>133</v>
      </c>
      <c r="F101" s="10" t="s">
        <v>25</v>
      </c>
      <c r="G101" s="48">
        <v>0.64780000000000004</v>
      </c>
      <c r="H101" s="48">
        <v>0.63629999999999998</v>
      </c>
      <c r="I101" s="48">
        <v>0.62729999999999997</v>
      </c>
      <c r="J101" s="48">
        <v>0.62560000000000004</v>
      </c>
      <c r="K101" s="48">
        <v>0.64259999999999995</v>
      </c>
      <c r="L101" s="48">
        <v>0.65469999999999995</v>
      </c>
      <c r="M101" s="48">
        <v>0.67390000000000005</v>
      </c>
      <c r="N101" s="48">
        <f t="shared" si="11"/>
        <v>1.9200000000000106E-2</v>
      </c>
      <c r="O101" s="49">
        <f t="shared" si="6"/>
        <v>1.21E-2</v>
      </c>
      <c r="P101" s="49">
        <f t="shared" si="7"/>
        <v>1.6999999999999904E-2</v>
      </c>
      <c r="Q101" s="50">
        <f t="shared" si="8"/>
        <v>-1.6999999999999238E-3</v>
      </c>
      <c r="R101" s="50">
        <f t="shared" si="9"/>
        <v>-9.000000000000008E-3</v>
      </c>
      <c r="S101" s="50">
        <f t="shared" si="10"/>
        <v>-1.1500000000000066E-2</v>
      </c>
      <c r="T101" s="10" t="s">
        <v>29</v>
      </c>
      <c r="U101" s="10" t="s">
        <v>29</v>
      </c>
      <c r="V101" s="10" t="s">
        <v>29</v>
      </c>
      <c r="W101" s="10" t="s">
        <v>35</v>
      </c>
      <c r="X101" s="10" t="s">
        <v>35</v>
      </c>
      <c r="Y101" s="10" t="s">
        <v>35</v>
      </c>
    </row>
    <row r="102" spans="1:25" s="21" customFormat="1" x14ac:dyDescent="0.25">
      <c r="A102" s="45" t="s">
        <v>405</v>
      </c>
      <c r="B102" s="46" t="s">
        <v>313</v>
      </c>
      <c r="C102" s="46" t="s">
        <v>313</v>
      </c>
      <c r="D102" s="46" t="s">
        <v>313</v>
      </c>
      <c r="E102" s="47" t="s">
        <v>134</v>
      </c>
      <c r="F102" s="10" t="s">
        <v>25</v>
      </c>
      <c r="G102" s="48">
        <v>0.64219999999999999</v>
      </c>
      <c r="H102" s="48">
        <v>0.63719999999999999</v>
      </c>
      <c r="I102" s="48">
        <v>0.63700000000000001</v>
      </c>
      <c r="J102" s="48">
        <v>0.63990000000000002</v>
      </c>
      <c r="K102" s="48">
        <v>0.64249999999999996</v>
      </c>
      <c r="L102" s="48">
        <v>0.6502</v>
      </c>
      <c r="M102" s="48">
        <v>0.66059999999999997</v>
      </c>
      <c r="N102" s="48">
        <f t="shared" si="11"/>
        <v>1.0399999999999965E-2</v>
      </c>
      <c r="O102" s="49">
        <f t="shared" si="6"/>
        <v>7.7000000000000401E-3</v>
      </c>
      <c r="P102" s="49">
        <f t="shared" si="7"/>
        <v>2.5999999999999357E-3</v>
      </c>
      <c r="Q102" s="50">
        <f t="shared" si="8"/>
        <v>2.9000000000000137E-3</v>
      </c>
      <c r="R102" s="50">
        <f t="shared" si="9"/>
        <v>-1.9999999999997797E-4</v>
      </c>
      <c r="S102" s="50">
        <f t="shared" si="10"/>
        <v>-5.0000000000000044E-3</v>
      </c>
      <c r="T102" s="10" t="s">
        <v>29</v>
      </c>
      <c r="U102" s="10" t="s">
        <v>29</v>
      </c>
      <c r="V102" s="10" t="s">
        <v>29</v>
      </c>
      <c r="W102" s="10" t="s">
        <v>29</v>
      </c>
      <c r="X102" s="10" t="s">
        <v>30</v>
      </c>
      <c r="Y102" s="10" t="s">
        <v>35</v>
      </c>
    </row>
    <row r="103" spans="1:25" s="21" customFormat="1" x14ac:dyDescent="0.25">
      <c r="A103" s="45" t="s">
        <v>406</v>
      </c>
      <c r="B103" s="46" t="s">
        <v>313</v>
      </c>
      <c r="C103" s="46" t="s">
        <v>313</v>
      </c>
      <c r="D103" s="46" t="s">
        <v>313</v>
      </c>
      <c r="E103" s="47" t="s">
        <v>135</v>
      </c>
      <c r="F103" s="10" t="s">
        <v>25</v>
      </c>
      <c r="G103" s="48">
        <v>0.62980000000000003</v>
      </c>
      <c r="H103" s="48">
        <v>0.62639999999999996</v>
      </c>
      <c r="I103" s="48">
        <v>0.62450000000000006</v>
      </c>
      <c r="J103" s="48">
        <v>0.63</v>
      </c>
      <c r="K103" s="48">
        <v>0.63939999999999997</v>
      </c>
      <c r="L103" s="48">
        <v>0.65900000000000003</v>
      </c>
      <c r="M103" s="48">
        <v>0.65590000000000004</v>
      </c>
      <c r="N103" s="48">
        <f t="shared" si="11"/>
        <v>-3.0999999999999917E-3</v>
      </c>
      <c r="O103" s="49">
        <f t="shared" si="6"/>
        <v>1.9600000000000062E-2</v>
      </c>
      <c r="P103" s="49">
        <f t="shared" si="7"/>
        <v>9.3999999999999639E-3</v>
      </c>
      <c r="Q103" s="50">
        <f t="shared" si="8"/>
        <v>5.4999999999999494E-3</v>
      </c>
      <c r="R103" s="50">
        <f t="shared" si="9"/>
        <v>-1.8999999999999018E-3</v>
      </c>
      <c r="S103" s="50">
        <f t="shared" si="10"/>
        <v>-3.4000000000000696E-3</v>
      </c>
      <c r="T103" s="10" t="s">
        <v>35</v>
      </c>
      <c r="U103" s="10" t="s">
        <v>29</v>
      </c>
      <c r="V103" s="10" t="s">
        <v>29</v>
      </c>
      <c r="W103" s="10" t="s">
        <v>29</v>
      </c>
      <c r="X103" s="10" t="s">
        <v>35</v>
      </c>
      <c r="Y103" s="10" t="s">
        <v>35</v>
      </c>
    </row>
    <row r="104" spans="1:25" s="21" customFormat="1" x14ac:dyDescent="0.25">
      <c r="A104" s="45" t="s">
        <v>407</v>
      </c>
      <c r="B104" s="46" t="s">
        <v>313</v>
      </c>
      <c r="C104" s="46" t="s">
        <v>313</v>
      </c>
      <c r="D104" s="46" t="s">
        <v>313</v>
      </c>
      <c r="E104" s="47" t="s">
        <v>136</v>
      </c>
      <c r="F104" s="10" t="s">
        <v>25</v>
      </c>
      <c r="G104" s="48">
        <v>0.67330000000000001</v>
      </c>
      <c r="H104" s="48">
        <v>0.65300000000000002</v>
      </c>
      <c r="I104" s="48">
        <v>0.64659999999999995</v>
      </c>
      <c r="J104" s="48">
        <v>0.63660000000000005</v>
      </c>
      <c r="K104" s="48">
        <v>0.63880000000000003</v>
      </c>
      <c r="L104" s="48">
        <v>0.64539999999999997</v>
      </c>
      <c r="M104" s="48">
        <v>0.66190000000000004</v>
      </c>
      <c r="N104" s="48">
        <f t="shared" si="11"/>
        <v>1.650000000000007E-2</v>
      </c>
      <c r="O104" s="49">
        <f t="shared" si="6"/>
        <v>6.5999999999999392E-3</v>
      </c>
      <c r="P104" s="49">
        <f t="shared" si="7"/>
        <v>2.1999999999999797E-3</v>
      </c>
      <c r="Q104" s="50">
        <f t="shared" si="8"/>
        <v>-9.9999999999998979E-3</v>
      </c>
      <c r="R104" s="50">
        <f t="shared" si="9"/>
        <v>-6.4000000000000723E-3</v>
      </c>
      <c r="S104" s="50">
        <f t="shared" si="10"/>
        <v>-2.0299999999999985E-2</v>
      </c>
      <c r="T104" s="10" t="s">
        <v>29</v>
      </c>
      <c r="U104" s="10" t="s">
        <v>29</v>
      </c>
      <c r="V104" s="10" t="s">
        <v>29</v>
      </c>
      <c r="W104" s="10" t="s">
        <v>35</v>
      </c>
      <c r="X104" s="10" t="s">
        <v>35</v>
      </c>
      <c r="Y104" s="10" t="s">
        <v>35</v>
      </c>
    </row>
    <row r="105" spans="1:25" s="21" customFormat="1" x14ac:dyDescent="0.25">
      <c r="A105" s="45" t="s">
        <v>408</v>
      </c>
      <c r="B105" s="46" t="s">
        <v>313</v>
      </c>
      <c r="C105" s="46" t="s">
        <v>313</v>
      </c>
      <c r="D105" s="46" t="s">
        <v>313</v>
      </c>
      <c r="E105" s="47" t="s">
        <v>137</v>
      </c>
      <c r="F105" s="10" t="s">
        <v>25</v>
      </c>
      <c r="G105" s="48">
        <v>0.62819999999999998</v>
      </c>
      <c r="H105" s="48">
        <v>0.60809999999999997</v>
      </c>
      <c r="I105" s="48">
        <v>0.6119</v>
      </c>
      <c r="J105" s="48">
        <v>0.62070000000000003</v>
      </c>
      <c r="K105" s="48">
        <v>0.63770000000000004</v>
      </c>
      <c r="L105" s="48">
        <v>0.65049999999999997</v>
      </c>
      <c r="M105" s="48">
        <v>0.66139999999999999</v>
      </c>
      <c r="N105" s="48">
        <f t="shared" si="11"/>
        <v>1.0900000000000021E-2</v>
      </c>
      <c r="O105" s="49">
        <f t="shared" si="6"/>
        <v>1.2799999999999923E-2</v>
      </c>
      <c r="P105" s="49">
        <f t="shared" si="7"/>
        <v>1.7000000000000015E-2</v>
      </c>
      <c r="Q105" s="50">
        <f t="shared" si="8"/>
        <v>8.80000000000003E-3</v>
      </c>
      <c r="R105" s="50">
        <f t="shared" si="9"/>
        <v>3.8000000000000256E-3</v>
      </c>
      <c r="S105" s="50">
        <f t="shared" si="10"/>
        <v>-2.0100000000000007E-2</v>
      </c>
      <c r="T105" s="10" t="s">
        <v>29</v>
      </c>
      <c r="U105" s="10" t="s">
        <v>29</v>
      </c>
      <c r="V105" s="10" t="s">
        <v>29</v>
      </c>
      <c r="W105" s="10" t="s">
        <v>29</v>
      </c>
      <c r="X105" s="10" t="s">
        <v>29</v>
      </c>
      <c r="Y105" s="10" t="s">
        <v>35</v>
      </c>
    </row>
    <row r="106" spans="1:25" s="21" customFormat="1" x14ac:dyDescent="0.25">
      <c r="A106" s="45" t="s">
        <v>409</v>
      </c>
      <c r="B106" s="46" t="s">
        <v>313</v>
      </c>
      <c r="C106" s="46" t="s">
        <v>313</v>
      </c>
      <c r="D106" s="46" t="s">
        <v>313</v>
      </c>
      <c r="E106" s="47" t="s">
        <v>138</v>
      </c>
      <c r="F106" s="10" t="s">
        <v>25</v>
      </c>
      <c r="G106" s="48">
        <v>0.68779999999999997</v>
      </c>
      <c r="H106" s="48">
        <v>0.65549999999999997</v>
      </c>
      <c r="I106" s="48">
        <v>0.6431</v>
      </c>
      <c r="J106" s="48">
        <v>0.62409999999999999</v>
      </c>
      <c r="K106" s="48">
        <v>0.63649999999999995</v>
      </c>
      <c r="L106" s="48">
        <v>0.66120000000000001</v>
      </c>
      <c r="M106" s="48">
        <v>0.68410000000000004</v>
      </c>
      <c r="N106" s="48">
        <f t="shared" si="11"/>
        <v>2.2900000000000031E-2</v>
      </c>
      <c r="O106" s="49">
        <f t="shared" si="6"/>
        <v>2.4700000000000055E-2</v>
      </c>
      <c r="P106" s="49">
        <f t="shared" si="7"/>
        <v>1.2399999999999967E-2</v>
      </c>
      <c r="Q106" s="50">
        <f t="shared" si="8"/>
        <v>-1.9000000000000017E-2</v>
      </c>
      <c r="R106" s="50">
        <f t="shared" si="9"/>
        <v>-1.2399999999999967E-2</v>
      </c>
      <c r="S106" s="50">
        <f t="shared" si="10"/>
        <v>-3.2299999999999995E-2</v>
      </c>
      <c r="T106" s="10" t="s">
        <v>29</v>
      </c>
      <c r="U106" s="10" t="s">
        <v>29</v>
      </c>
      <c r="V106" s="10" t="s">
        <v>29</v>
      </c>
      <c r="W106" s="10" t="s">
        <v>35</v>
      </c>
      <c r="X106" s="10" t="s">
        <v>35</v>
      </c>
      <c r="Y106" s="10" t="s">
        <v>35</v>
      </c>
    </row>
    <row r="107" spans="1:25" s="21" customFormat="1" x14ac:dyDescent="0.25">
      <c r="A107" s="45" t="s">
        <v>410</v>
      </c>
      <c r="B107" s="46" t="s">
        <v>313</v>
      </c>
      <c r="C107" s="46" t="s">
        <v>313</v>
      </c>
      <c r="D107" s="46" t="s">
        <v>313</v>
      </c>
      <c r="E107" s="47" t="s">
        <v>139</v>
      </c>
      <c r="F107" s="10" t="s">
        <v>25</v>
      </c>
      <c r="G107" s="48">
        <v>0.62480000000000002</v>
      </c>
      <c r="H107" s="48">
        <v>0.61499999999999999</v>
      </c>
      <c r="I107" s="48">
        <v>0.61080000000000001</v>
      </c>
      <c r="J107" s="48">
        <v>0.62170000000000003</v>
      </c>
      <c r="K107" s="48">
        <v>0.6361</v>
      </c>
      <c r="L107" s="48">
        <v>0.65210000000000001</v>
      </c>
      <c r="M107" s="48">
        <v>0.6573</v>
      </c>
      <c r="N107" s="48">
        <f t="shared" si="11"/>
        <v>5.1999999999999824E-3</v>
      </c>
      <c r="O107" s="49">
        <f t="shared" si="6"/>
        <v>1.6000000000000014E-2</v>
      </c>
      <c r="P107" s="49">
        <f t="shared" si="7"/>
        <v>1.4399999999999968E-2</v>
      </c>
      <c r="Q107" s="50">
        <f t="shared" si="8"/>
        <v>1.0900000000000021E-2</v>
      </c>
      <c r="R107" s="50">
        <f t="shared" si="9"/>
        <v>-4.1999999999999815E-3</v>
      </c>
      <c r="S107" s="50">
        <f t="shared" si="10"/>
        <v>-9.8000000000000309E-3</v>
      </c>
      <c r="T107" s="10" t="s">
        <v>29</v>
      </c>
      <c r="U107" s="10" t="s">
        <v>29</v>
      </c>
      <c r="V107" s="10" t="s">
        <v>29</v>
      </c>
      <c r="W107" s="10" t="s">
        <v>29</v>
      </c>
      <c r="X107" s="10" t="s">
        <v>35</v>
      </c>
      <c r="Y107" s="10" t="s">
        <v>35</v>
      </c>
    </row>
    <row r="108" spans="1:25" s="21" customFormat="1" x14ac:dyDescent="0.25">
      <c r="A108" s="45" t="s">
        <v>411</v>
      </c>
      <c r="B108" s="46" t="s">
        <v>313</v>
      </c>
      <c r="C108" s="46" t="s">
        <v>313</v>
      </c>
      <c r="D108" s="46" t="s">
        <v>313</v>
      </c>
      <c r="E108" s="47" t="s">
        <v>140</v>
      </c>
      <c r="F108" s="10" t="s">
        <v>25</v>
      </c>
      <c r="G108" s="48">
        <v>0.5978</v>
      </c>
      <c r="H108" s="48">
        <v>0.6089</v>
      </c>
      <c r="I108" s="48">
        <v>0.6109</v>
      </c>
      <c r="J108" s="48">
        <v>0.627</v>
      </c>
      <c r="K108" s="48">
        <v>0.6351</v>
      </c>
      <c r="L108" s="48">
        <v>0.66590000000000005</v>
      </c>
      <c r="M108" s="48">
        <v>0.69020000000000004</v>
      </c>
      <c r="N108" s="48">
        <f t="shared" si="11"/>
        <v>2.4299999999999988E-2</v>
      </c>
      <c r="O108" s="49">
        <f t="shared" si="6"/>
        <v>3.080000000000005E-2</v>
      </c>
      <c r="P108" s="49">
        <f t="shared" si="7"/>
        <v>8.0999999999999961E-3</v>
      </c>
      <c r="Q108" s="50">
        <f t="shared" si="8"/>
        <v>1.6100000000000003E-2</v>
      </c>
      <c r="R108" s="50">
        <f t="shared" si="9"/>
        <v>2.0000000000000018E-3</v>
      </c>
      <c r="S108" s="50">
        <f t="shared" si="10"/>
        <v>1.1099999999999999E-2</v>
      </c>
      <c r="T108" s="10" t="s">
        <v>29</v>
      </c>
      <c r="U108" s="10" t="s">
        <v>29</v>
      </c>
      <c r="V108" s="10" t="s">
        <v>29</v>
      </c>
      <c r="W108" s="10" t="s">
        <v>29</v>
      </c>
      <c r="X108" s="10" t="s">
        <v>29</v>
      </c>
      <c r="Y108" s="10" t="s">
        <v>29</v>
      </c>
    </row>
    <row r="109" spans="1:25" s="21" customFormat="1" x14ac:dyDescent="0.25">
      <c r="A109" s="45" t="s">
        <v>412</v>
      </c>
      <c r="B109" s="46" t="s">
        <v>313</v>
      </c>
      <c r="C109" s="46" t="s">
        <v>313</v>
      </c>
      <c r="D109" s="46" t="s">
        <v>313</v>
      </c>
      <c r="E109" s="47" t="s">
        <v>141</v>
      </c>
      <c r="F109" s="10" t="s">
        <v>25</v>
      </c>
      <c r="G109" s="48">
        <v>0.59460000000000002</v>
      </c>
      <c r="H109" s="48">
        <v>0.59160000000000001</v>
      </c>
      <c r="I109" s="48">
        <v>0.59630000000000005</v>
      </c>
      <c r="J109" s="48">
        <v>0.60329999999999995</v>
      </c>
      <c r="K109" s="48">
        <v>0.62870000000000004</v>
      </c>
      <c r="L109" s="48">
        <v>0.65039999999999998</v>
      </c>
      <c r="M109" s="48">
        <v>0.65080000000000005</v>
      </c>
      <c r="N109" s="48">
        <f t="shared" si="11"/>
        <v>4.0000000000006697E-4</v>
      </c>
      <c r="O109" s="49">
        <f t="shared" si="6"/>
        <v>2.1699999999999942E-2</v>
      </c>
      <c r="P109" s="49">
        <f t="shared" si="7"/>
        <v>2.5400000000000089E-2</v>
      </c>
      <c r="Q109" s="50">
        <f t="shared" si="8"/>
        <v>6.9999999999998952E-3</v>
      </c>
      <c r="R109" s="50">
        <f t="shared" si="9"/>
        <v>4.7000000000000375E-3</v>
      </c>
      <c r="S109" s="50">
        <f t="shared" si="10"/>
        <v>-3.0000000000000027E-3</v>
      </c>
      <c r="T109" s="10" t="s">
        <v>29</v>
      </c>
      <c r="U109" s="10" t="s">
        <v>29</v>
      </c>
      <c r="V109" s="10" t="s">
        <v>29</v>
      </c>
      <c r="W109" s="10" t="s">
        <v>29</v>
      </c>
      <c r="X109" s="10" t="s">
        <v>29</v>
      </c>
      <c r="Y109" s="10" t="s">
        <v>35</v>
      </c>
    </row>
    <row r="110" spans="1:25" s="21" customFormat="1" x14ac:dyDescent="0.25">
      <c r="A110" s="45" t="s">
        <v>413</v>
      </c>
      <c r="B110" s="46" t="s">
        <v>313</v>
      </c>
      <c r="C110" s="46" t="s">
        <v>313</v>
      </c>
      <c r="D110" s="46" t="s">
        <v>313</v>
      </c>
      <c r="E110" s="47" t="s">
        <v>142</v>
      </c>
      <c r="F110" s="10" t="s">
        <v>25</v>
      </c>
      <c r="G110" s="48">
        <v>0.64039999999999997</v>
      </c>
      <c r="H110" s="48">
        <v>0.63319999999999999</v>
      </c>
      <c r="I110" s="48">
        <v>0.62490000000000001</v>
      </c>
      <c r="J110" s="48">
        <v>0.61729999999999996</v>
      </c>
      <c r="K110" s="48">
        <v>0.62709999999999999</v>
      </c>
      <c r="L110" s="48">
        <v>0.64280000000000004</v>
      </c>
      <c r="M110" s="48">
        <v>0.6492</v>
      </c>
      <c r="N110" s="48">
        <f t="shared" si="11"/>
        <v>6.3999999999999613E-3</v>
      </c>
      <c r="O110" s="49">
        <f t="shared" si="6"/>
        <v>1.5700000000000047E-2</v>
      </c>
      <c r="P110" s="49">
        <f t="shared" si="7"/>
        <v>9.8000000000000309E-3</v>
      </c>
      <c r="Q110" s="50">
        <f t="shared" si="8"/>
        <v>-7.6000000000000512E-3</v>
      </c>
      <c r="R110" s="50">
        <f t="shared" si="9"/>
        <v>-8.2999999999999741E-3</v>
      </c>
      <c r="S110" s="50">
        <f t="shared" si="10"/>
        <v>-7.1999999999999842E-3</v>
      </c>
      <c r="T110" s="10" t="s">
        <v>29</v>
      </c>
      <c r="U110" s="10" t="s">
        <v>29</v>
      </c>
      <c r="V110" s="10" t="s">
        <v>29</v>
      </c>
      <c r="W110" s="10" t="s">
        <v>35</v>
      </c>
      <c r="X110" s="10" t="s">
        <v>35</v>
      </c>
      <c r="Y110" s="10" t="s">
        <v>35</v>
      </c>
    </row>
    <row r="111" spans="1:25" s="21" customFormat="1" x14ac:dyDescent="0.25">
      <c r="A111" s="45" t="s">
        <v>414</v>
      </c>
      <c r="B111" s="46" t="s">
        <v>313</v>
      </c>
      <c r="C111" s="46" t="s">
        <v>313</v>
      </c>
      <c r="D111" s="46" t="s">
        <v>313</v>
      </c>
      <c r="E111" s="47" t="s">
        <v>143</v>
      </c>
      <c r="F111" s="10" t="s">
        <v>25</v>
      </c>
      <c r="G111" s="48">
        <v>0.67259999999999998</v>
      </c>
      <c r="H111" s="48">
        <v>0.65790000000000004</v>
      </c>
      <c r="I111" s="48">
        <v>0.6401</v>
      </c>
      <c r="J111" s="48">
        <v>0.628</v>
      </c>
      <c r="K111" s="48">
        <v>0.62609999999999999</v>
      </c>
      <c r="L111" s="48">
        <v>0.62790000000000001</v>
      </c>
      <c r="M111" s="48">
        <v>0.63439999999999996</v>
      </c>
      <c r="N111" s="48">
        <f t="shared" si="11"/>
        <v>6.4999999999999503E-3</v>
      </c>
      <c r="O111" s="49">
        <f t="shared" si="6"/>
        <v>1.8000000000000238E-3</v>
      </c>
      <c r="P111" s="49">
        <f t="shared" si="7"/>
        <v>-1.9000000000000128E-3</v>
      </c>
      <c r="Q111" s="50">
        <f t="shared" si="8"/>
        <v>-1.21E-2</v>
      </c>
      <c r="R111" s="50">
        <f t="shared" si="9"/>
        <v>-1.7800000000000038E-2</v>
      </c>
      <c r="S111" s="50">
        <f t="shared" si="10"/>
        <v>-1.4699999999999935E-2</v>
      </c>
      <c r="T111" s="10" t="s">
        <v>29</v>
      </c>
      <c r="U111" s="10" t="s">
        <v>29</v>
      </c>
      <c r="V111" s="10" t="s">
        <v>35</v>
      </c>
      <c r="W111" s="10" t="s">
        <v>35</v>
      </c>
      <c r="X111" s="10" t="s">
        <v>35</v>
      </c>
      <c r="Y111" s="10" t="s">
        <v>35</v>
      </c>
    </row>
    <row r="112" spans="1:25" s="21" customFormat="1" x14ac:dyDescent="0.25">
      <c r="A112" s="45" t="s">
        <v>415</v>
      </c>
      <c r="B112" s="46" t="s">
        <v>313</v>
      </c>
      <c r="C112" s="46" t="s">
        <v>313</v>
      </c>
      <c r="D112" s="46" t="s">
        <v>313</v>
      </c>
      <c r="E112" s="47" t="s">
        <v>144</v>
      </c>
      <c r="F112" s="10" t="s">
        <v>25</v>
      </c>
      <c r="G112" s="48">
        <v>0.62450000000000006</v>
      </c>
      <c r="H112" s="48">
        <v>0.63480000000000003</v>
      </c>
      <c r="I112" s="48">
        <v>0.62590000000000001</v>
      </c>
      <c r="J112" s="48">
        <v>0.61450000000000005</v>
      </c>
      <c r="K112" s="48">
        <v>0.62549999999999994</v>
      </c>
      <c r="L112" s="48">
        <v>0.64490000000000003</v>
      </c>
      <c r="M112" s="48">
        <v>0.66759999999999997</v>
      </c>
      <c r="N112" s="48">
        <f t="shared" si="11"/>
        <v>2.2699999999999942E-2</v>
      </c>
      <c r="O112" s="49">
        <f t="shared" si="6"/>
        <v>1.9400000000000084E-2</v>
      </c>
      <c r="P112" s="49">
        <f t="shared" si="7"/>
        <v>1.0999999999999899E-2</v>
      </c>
      <c r="Q112" s="50">
        <f t="shared" si="8"/>
        <v>-1.1399999999999966E-2</v>
      </c>
      <c r="R112" s="50">
        <f t="shared" si="9"/>
        <v>-8.900000000000019E-3</v>
      </c>
      <c r="S112" s="50">
        <f t="shared" si="10"/>
        <v>1.0299999999999976E-2</v>
      </c>
      <c r="T112" s="10" t="s">
        <v>29</v>
      </c>
      <c r="U112" s="10" t="s">
        <v>29</v>
      </c>
      <c r="V112" s="10" t="s">
        <v>29</v>
      </c>
      <c r="W112" s="10" t="s">
        <v>35</v>
      </c>
      <c r="X112" s="10" t="s">
        <v>35</v>
      </c>
      <c r="Y112" s="10" t="s">
        <v>29</v>
      </c>
    </row>
    <row r="113" spans="1:25" s="21" customFormat="1" x14ac:dyDescent="0.25">
      <c r="A113" s="45" t="s">
        <v>416</v>
      </c>
      <c r="B113" s="46" t="s">
        <v>313</v>
      </c>
      <c r="C113" s="46" t="s">
        <v>313</v>
      </c>
      <c r="D113" s="46" t="s">
        <v>313</v>
      </c>
      <c r="E113" s="47" t="s">
        <v>145</v>
      </c>
      <c r="F113" s="10" t="s">
        <v>25</v>
      </c>
      <c r="G113" s="48">
        <v>0.60199999999999998</v>
      </c>
      <c r="H113" s="48">
        <v>0.60319999999999996</v>
      </c>
      <c r="I113" s="48">
        <v>0.60529999999999995</v>
      </c>
      <c r="J113" s="48">
        <v>0.61170000000000002</v>
      </c>
      <c r="K113" s="48">
        <v>0.62119999999999997</v>
      </c>
      <c r="L113" s="48">
        <v>0.64100000000000001</v>
      </c>
      <c r="M113" s="48">
        <v>0.66249999999999998</v>
      </c>
      <c r="N113" s="48">
        <f t="shared" si="11"/>
        <v>2.1499999999999964E-2</v>
      </c>
      <c r="O113" s="49">
        <f t="shared" si="6"/>
        <v>1.980000000000004E-2</v>
      </c>
      <c r="P113" s="49">
        <f t="shared" si="7"/>
        <v>9.4999999999999529E-3</v>
      </c>
      <c r="Q113" s="50">
        <f t="shared" si="8"/>
        <v>6.4000000000000723E-3</v>
      </c>
      <c r="R113" s="50">
        <f t="shared" si="9"/>
        <v>2.0999999999999908E-3</v>
      </c>
      <c r="S113" s="50">
        <f t="shared" si="10"/>
        <v>1.1999999999999789E-3</v>
      </c>
      <c r="T113" s="10" t="s">
        <v>29</v>
      </c>
      <c r="U113" s="10" t="s">
        <v>29</v>
      </c>
      <c r="V113" s="10" t="s">
        <v>29</v>
      </c>
      <c r="W113" s="10" t="s">
        <v>29</v>
      </c>
      <c r="X113" s="10" t="s">
        <v>29</v>
      </c>
      <c r="Y113" s="10" t="s">
        <v>29</v>
      </c>
    </row>
    <row r="114" spans="1:25" s="21" customFormat="1" x14ac:dyDescent="0.25">
      <c r="A114" s="45" t="s">
        <v>417</v>
      </c>
      <c r="B114" s="46" t="s">
        <v>313</v>
      </c>
      <c r="C114" s="46" t="s">
        <v>313</v>
      </c>
      <c r="D114" s="46" t="s">
        <v>313</v>
      </c>
      <c r="E114" s="47" t="s">
        <v>146</v>
      </c>
      <c r="F114" s="10" t="s">
        <v>25</v>
      </c>
      <c r="G114" s="48">
        <v>0.63870000000000005</v>
      </c>
      <c r="H114" s="48">
        <v>0.62949999999999995</v>
      </c>
      <c r="I114" s="48">
        <v>0.62529999999999997</v>
      </c>
      <c r="J114" s="48">
        <v>0.62280000000000002</v>
      </c>
      <c r="K114" s="48">
        <v>0.62050000000000005</v>
      </c>
      <c r="L114" s="48">
        <v>0.62</v>
      </c>
      <c r="M114" s="48">
        <v>0.63449999999999995</v>
      </c>
      <c r="N114" s="48">
        <f t="shared" si="11"/>
        <v>1.4499999999999957E-2</v>
      </c>
      <c r="O114" s="49">
        <f t="shared" si="6"/>
        <v>-5.0000000000005596E-4</v>
      </c>
      <c r="P114" s="49">
        <f t="shared" si="7"/>
        <v>-2.2999999999999687E-3</v>
      </c>
      <c r="Q114" s="50">
        <f t="shared" si="8"/>
        <v>-2.4999999999999467E-3</v>
      </c>
      <c r="R114" s="50">
        <f t="shared" si="9"/>
        <v>-4.1999999999999815E-3</v>
      </c>
      <c r="S114" s="50">
        <f t="shared" si="10"/>
        <v>-9.200000000000097E-3</v>
      </c>
      <c r="T114" s="10" t="s">
        <v>29</v>
      </c>
      <c r="U114" s="10" t="s">
        <v>35</v>
      </c>
      <c r="V114" s="10" t="s">
        <v>35</v>
      </c>
      <c r="W114" s="10" t="s">
        <v>35</v>
      </c>
      <c r="X114" s="10" t="s">
        <v>35</v>
      </c>
      <c r="Y114" s="10" t="s">
        <v>35</v>
      </c>
    </row>
    <row r="115" spans="1:25" s="21" customFormat="1" x14ac:dyDescent="0.25">
      <c r="A115" s="45" t="s">
        <v>418</v>
      </c>
      <c r="B115" s="46" t="s">
        <v>313</v>
      </c>
      <c r="C115" s="46" t="s">
        <v>313</v>
      </c>
      <c r="D115" s="46" t="s">
        <v>313</v>
      </c>
      <c r="E115" s="47" t="s">
        <v>147</v>
      </c>
      <c r="F115" s="10" t="s">
        <v>25</v>
      </c>
      <c r="G115" s="48">
        <v>0.5726</v>
      </c>
      <c r="H115" s="48">
        <v>0.57650000000000001</v>
      </c>
      <c r="I115" s="48">
        <v>0.58909999999999996</v>
      </c>
      <c r="J115" s="48">
        <v>0.59930000000000005</v>
      </c>
      <c r="K115" s="48">
        <v>0.61650000000000005</v>
      </c>
      <c r="L115" s="48">
        <v>0.63839999999999997</v>
      </c>
      <c r="M115" s="48">
        <v>0.65539999999999998</v>
      </c>
      <c r="N115" s="48">
        <f t="shared" si="11"/>
        <v>1.7000000000000015E-2</v>
      </c>
      <c r="O115" s="49">
        <f t="shared" si="6"/>
        <v>2.189999999999992E-2</v>
      </c>
      <c r="P115" s="49">
        <f t="shared" si="7"/>
        <v>1.7199999999999993E-2</v>
      </c>
      <c r="Q115" s="50">
        <f t="shared" si="8"/>
        <v>1.0200000000000098E-2</v>
      </c>
      <c r="R115" s="50">
        <f t="shared" si="9"/>
        <v>1.2599999999999945E-2</v>
      </c>
      <c r="S115" s="50">
        <f t="shared" si="10"/>
        <v>3.9000000000000146E-3</v>
      </c>
      <c r="T115" s="10" t="s">
        <v>29</v>
      </c>
      <c r="U115" s="10" t="s">
        <v>29</v>
      </c>
      <c r="V115" s="10" t="s">
        <v>29</v>
      </c>
      <c r="W115" s="10" t="s">
        <v>29</v>
      </c>
      <c r="X115" s="10" t="s">
        <v>29</v>
      </c>
      <c r="Y115" s="10" t="s">
        <v>29</v>
      </c>
    </row>
    <row r="116" spans="1:25" s="21" customFormat="1" x14ac:dyDescent="0.25">
      <c r="A116" s="45" t="s">
        <v>419</v>
      </c>
      <c r="B116" s="46" t="s">
        <v>313</v>
      </c>
      <c r="C116" s="46" t="s">
        <v>313</v>
      </c>
      <c r="D116" s="46" t="s">
        <v>313</v>
      </c>
      <c r="E116" s="47" t="s">
        <v>148</v>
      </c>
      <c r="F116" s="10" t="s">
        <v>25</v>
      </c>
      <c r="G116" s="48">
        <v>0.625</v>
      </c>
      <c r="H116" s="48">
        <v>0.62</v>
      </c>
      <c r="I116" s="48">
        <v>0.60619999999999996</v>
      </c>
      <c r="J116" s="48">
        <v>0.60109999999999997</v>
      </c>
      <c r="K116" s="48">
        <v>0.61209999999999998</v>
      </c>
      <c r="L116" s="48">
        <v>0.63249999999999995</v>
      </c>
      <c r="M116" s="48">
        <v>0.6411</v>
      </c>
      <c r="N116" s="48">
        <f t="shared" si="11"/>
        <v>8.600000000000052E-3</v>
      </c>
      <c r="O116" s="49">
        <f t="shared" si="6"/>
        <v>2.0399999999999974E-2</v>
      </c>
      <c r="P116" s="49">
        <f t="shared" si="7"/>
        <v>1.100000000000001E-2</v>
      </c>
      <c r="Q116" s="50">
        <f t="shared" si="8"/>
        <v>-5.0999999999999934E-3</v>
      </c>
      <c r="R116" s="50">
        <f t="shared" si="9"/>
        <v>-1.3800000000000034E-2</v>
      </c>
      <c r="S116" s="50">
        <f t="shared" si="10"/>
        <v>-5.0000000000000044E-3</v>
      </c>
      <c r="T116" s="10" t="s">
        <v>29</v>
      </c>
      <c r="U116" s="10" t="s">
        <v>29</v>
      </c>
      <c r="V116" s="10" t="s">
        <v>29</v>
      </c>
      <c r="W116" s="10" t="s">
        <v>35</v>
      </c>
      <c r="X116" s="10" t="s">
        <v>35</v>
      </c>
      <c r="Y116" s="10" t="s">
        <v>35</v>
      </c>
    </row>
    <row r="117" spans="1:25" s="21" customFormat="1" x14ac:dyDescent="0.25">
      <c r="A117" s="45" t="s">
        <v>420</v>
      </c>
      <c r="B117" s="46" t="s">
        <v>313</v>
      </c>
      <c r="C117" s="46" t="s">
        <v>313</v>
      </c>
      <c r="D117" s="46" t="s">
        <v>313</v>
      </c>
      <c r="E117" s="47" t="s">
        <v>149</v>
      </c>
      <c r="F117" s="10" t="s">
        <v>25</v>
      </c>
      <c r="G117" s="48">
        <v>0.62549999999999994</v>
      </c>
      <c r="H117" s="48">
        <v>0.60389999999999999</v>
      </c>
      <c r="I117" s="48">
        <v>0.60760000000000003</v>
      </c>
      <c r="J117" s="48">
        <v>0.6048</v>
      </c>
      <c r="K117" s="48">
        <v>0.60940000000000005</v>
      </c>
      <c r="L117" s="48">
        <v>0.61990000000000001</v>
      </c>
      <c r="M117" s="48">
        <v>0.63049999999999995</v>
      </c>
      <c r="N117" s="48">
        <f t="shared" si="11"/>
        <v>1.0599999999999943E-2</v>
      </c>
      <c r="O117" s="49">
        <f t="shared" si="6"/>
        <v>1.0499999999999954E-2</v>
      </c>
      <c r="P117" s="49">
        <f t="shared" si="7"/>
        <v>4.6000000000000485E-3</v>
      </c>
      <c r="Q117" s="50">
        <f t="shared" si="8"/>
        <v>-2.8000000000000247E-3</v>
      </c>
      <c r="R117" s="50">
        <f t="shared" si="9"/>
        <v>3.7000000000000366E-3</v>
      </c>
      <c r="S117" s="50">
        <f t="shared" si="10"/>
        <v>-2.1599999999999953E-2</v>
      </c>
      <c r="T117" s="10" t="s">
        <v>29</v>
      </c>
      <c r="U117" s="10" t="s">
        <v>29</v>
      </c>
      <c r="V117" s="10" t="s">
        <v>29</v>
      </c>
      <c r="W117" s="10" t="s">
        <v>35</v>
      </c>
      <c r="X117" s="10" t="s">
        <v>29</v>
      </c>
      <c r="Y117" s="10" t="s">
        <v>35</v>
      </c>
    </row>
    <row r="118" spans="1:25" s="21" customFormat="1" x14ac:dyDescent="0.25">
      <c r="A118" s="45" t="s">
        <v>421</v>
      </c>
      <c r="B118" s="46" t="s">
        <v>313</v>
      </c>
      <c r="C118" s="46" t="s">
        <v>313</v>
      </c>
      <c r="D118" s="46" t="s">
        <v>313</v>
      </c>
      <c r="E118" s="47" t="s">
        <v>150</v>
      </c>
      <c r="F118" s="10" t="s">
        <v>25</v>
      </c>
      <c r="G118" s="48">
        <v>0.62619999999999998</v>
      </c>
      <c r="H118" s="48">
        <v>0.60740000000000005</v>
      </c>
      <c r="I118" s="48">
        <v>0.59509999999999996</v>
      </c>
      <c r="J118" s="48">
        <v>0.59299999999999997</v>
      </c>
      <c r="K118" s="48">
        <v>0.60880000000000001</v>
      </c>
      <c r="L118" s="48">
        <v>0.62529999999999997</v>
      </c>
      <c r="M118" s="48">
        <v>0.63300000000000001</v>
      </c>
      <c r="N118" s="48">
        <f t="shared" si="11"/>
        <v>7.7000000000000401E-3</v>
      </c>
      <c r="O118" s="49">
        <f t="shared" si="6"/>
        <v>1.6499999999999959E-2</v>
      </c>
      <c r="P118" s="49">
        <f t="shared" si="7"/>
        <v>1.5800000000000036E-2</v>
      </c>
      <c r="Q118" s="50">
        <f t="shared" si="8"/>
        <v>-2.0999999999999908E-3</v>
      </c>
      <c r="R118" s="50">
        <f t="shared" si="9"/>
        <v>-1.2300000000000089E-2</v>
      </c>
      <c r="S118" s="50">
        <f t="shared" si="10"/>
        <v>-1.8799999999999928E-2</v>
      </c>
      <c r="T118" s="10" t="s">
        <v>29</v>
      </c>
      <c r="U118" s="10" t="s">
        <v>29</v>
      </c>
      <c r="V118" s="10" t="s">
        <v>29</v>
      </c>
      <c r="W118" s="10" t="s">
        <v>35</v>
      </c>
      <c r="X118" s="10" t="s">
        <v>35</v>
      </c>
      <c r="Y118" s="10" t="s">
        <v>35</v>
      </c>
    </row>
    <row r="119" spans="1:25" s="21" customFormat="1" x14ac:dyDescent="0.25">
      <c r="A119" s="45" t="s">
        <v>422</v>
      </c>
      <c r="B119" s="46" t="s">
        <v>313</v>
      </c>
      <c r="C119" s="46" t="s">
        <v>313</v>
      </c>
      <c r="D119" s="46" t="s">
        <v>313</v>
      </c>
      <c r="E119" s="47" t="s">
        <v>151</v>
      </c>
      <c r="F119" s="10" t="s">
        <v>25</v>
      </c>
      <c r="G119" s="48">
        <v>0.64549999999999996</v>
      </c>
      <c r="H119" s="48">
        <v>0.63170000000000004</v>
      </c>
      <c r="I119" s="48">
        <v>0.62009999999999998</v>
      </c>
      <c r="J119" s="48">
        <v>0.6018</v>
      </c>
      <c r="K119" s="48">
        <v>0.6069</v>
      </c>
      <c r="L119" s="48">
        <v>0.62829999999999997</v>
      </c>
      <c r="M119" s="48">
        <v>0.65900000000000003</v>
      </c>
      <c r="N119" s="48">
        <f t="shared" si="11"/>
        <v>3.0700000000000061E-2</v>
      </c>
      <c r="O119" s="49">
        <f t="shared" si="6"/>
        <v>2.1399999999999975E-2</v>
      </c>
      <c r="P119" s="49">
        <f t="shared" si="7"/>
        <v>5.0999999999999934E-3</v>
      </c>
      <c r="Q119" s="50">
        <f t="shared" si="8"/>
        <v>-1.8299999999999983E-2</v>
      </c>
      <c r="R119" s="50">
        <f t="shared" si="9"/>
        <v>-1.1600000000000055E-2</v>
      </c>
      <c r="S119" s="50">
        <f t="shared" si="10"/>
        <v>-1.3799999999999923E-2</v>
      </c>
      <c r="T119" s="10" t="s">
        <v>29</v>
      </c>
      <c r="U119" s="10" t="s">
        <v>29</v>
      </c>
      <c r="V119" s="10" t="s">
        <v>29</v>
      </c>
      <c r="W119" s="10" t="s">
        <v>35</v>
      </c>
      <c r="X119" s="10" t="s">
        <v>35</v>
      </c>
      <c r="Y119" s="10" t="s">
        <v>35</v>
      </c>
    </row>
    <row r="120" spans="1:25" s="21" customFormat="1" x14ac:dyDescent="0.25">
      <c r="A120" s="45" t="s">
        <v>423</v>
      </c>
      <c r="B120" s="46" t="s">
        <v>313</v>
      </c>
      <c r="C120" s="46" t="s">
        <v>313</v>
      </c>
      <c r="D120" s="46" t="s">
        <v>313</v>
      </c>
      <c r="E120" s="47" t="s">
        <v>152</v>
      </c>
      <c r="F120" s="10" t="s">
        <v>25</v>
      </c>
      <c r="G120" s="48">
        <v>0.58109999999999995</v>
      </c>
      <c r="H120" s="48">
        <v>0.57589999999999997</v>
      </c>
      <c r="I120" s="48">
        <v>0.57679999999999998</v>
      </c>
      <c r="J120" s="48">
        <v>0.59130000000000005</v>
      </c>
      <c r="K120" s="48">
        <v>0.60619999999999996</v>
      </c>
      <c r="L120" s="48">
        <v>0.62980000000000003</v>
      </c>
      <c r="M120" s="48">
        <v>0.63400000000000001</v>
      </c>
      <c r="N120" s="48">
        <f t="shared" si="11"/>
        <v>4.1999999999999815E-3</v>
      </c>
      <c r="O120" s="49">
        <f t="shared" si="6"/>
        <v>2.3600000000000065E-2</v>
      </c>
      <c r="P120" s="49">
        <f t="shared" si="7"/>
        <v>1.4899999999999913E-2</v>
      </c>
      <c r="Q120" s="50">
        <f t="shared" si="8"/>
        <v>1.4500000000000068E-2</v>
      </c>
      <c r="R120" s="50">
        <f t="shared" si="9"/>
        <v>9.000000000000119E-4</v>
      </c>
      <c r="S120" s="50">
        <f t="shared" si="10"/>
        <v>-5.1999999999999824E-3</v>
      </c>
      <c r="T120" s="10" t="s">
        <v>29</v>
      </c>
      <c r="U120" s="10" t="s">
        <v>29</v>
      </c>
      <c r="V120" s="10" t="s">
        <v>29</v>
      </c>
      <c r="W120" s="10" t="s">
        <v>29</v>
      </c>
      <c r="X120" s="10" t="s">
        <v>29</v>
      </c>
      <c r="Y120" s="10" t="s">
        <v>35</v>
      </c>
    </row>
    <row r="121" spans="1:25" s="21" customFormat="1" x14ac:dyDescent="0.25">
      <c r="A121" s="45" t="s">
        <v>424</v>
      </c>
      <c r="B121" s="46" t="s">
        <v>313</v>
      </c>
      <c r="C121" s="46" t="s">
        <v>313</v>
      </c>
      <c r="D121" s="46" t="s">
        <v>313</v>
      </c>
      <c r="E121" s="47" t="s">
        <v>153</v>
      </c>
      <c r="F121" s="10" t="s">
        <v>25</v>
      </c>
      <c r="G121" s="48">
        <v>0.62949999999999995</v>
      </c>
      <c r="H121" s="48">
        <v>0.61009999999999998</v>
      </c>
      <c r="I121" s="48">
        <v>0.59640000000000004</v>
      </c>
      <c r="J121" s="48">
        <v>0.59199999999999997</v>
      </c>
      <c r="K121" s="48">
        <v>0.60509999999999997</v>
      </c>
      <c r="L121" s="48">
        <v>0.62960000000000005</v>
      </c>
      <c r="M121" s="48">
        <v>0.63829999999999998</v>
      </c>
      <c r="N121" s="48">
        <f t="shared" si="11"/>
        <v>8.69999999999993E-3</v>
      </c>
      <c r="O121" s="49">
        <f t="shared" si="6"/>
        <v>2.4500000000000077E-2</v>
      </c>
      <c r="P121" s="49">
        <f t="shared" si="7"/>
        <v>1.3100000000000001E-2</v>
      </c>
      <c r="Q121" s="50">
        <f t="shared" si="8"/>
        <v>-4.4000000000000705E-3</v>
      </c>
      <c r="R121" s="50">
        <f t="shared" si="9"/>
        <v>-1.3699999999999934E-2</v>
      </c>
      <c r="S121" s="50">
        <f t="shared" si="10"/>
        <v>-1.9399999999999973E-2</v>
      </c>
      <c r="T121" s="10" t="s">
        <v>29</v>
      </c>
      <c r="U121" s="10" t="s">
        <v>29</v>
      </c>
      <c r="V121" s="10" t="s">
        <v>29</v>
      </c>
      <c r="W121" s="10" t="s">
        <v>35</v>
      </c>
      <c r="X121" s="10" t="s">
        <v>35</v>
      </c>
      <c r="Y121" s="10" t="s">
        <v>35</v>
      </c>
    </row>
    <row r="122" spans="1:25" s="21" customFormat="1" x14ac:dyDescent="0.25">
      <c r="A122" s="45" t="s">
        <v>425</v>
      </c>
      <c r="B122" s="46" t="s">
        <v>313</v>
      </c>
      <c r="C122" s="46" t="s">
        <v>313</v>
      </c>
      <c r="D122" s="46" t="s">
        <v>313</v>
      </c>
      <c r="E122" s="47" t="s">
        <v>154</v>
      </c>
      <c r="F122" s="10" t="s">
        <v>25</v>
      </c>
      <c r="G122" s="48">
        <v>0.56899999999999995</v>
      </c>
      <c r="H122" s="48">
        <v>0.55869999999999997</v>
      </c>
      <c r="I122" s="48">
        <v>0.57399999999999995</v>
      </c>
      <c r="J122" s="48">
        <v>0.57779999999999998</v>
      </c>
      <c r="K122" s="48">
        <v>0.60170000000000001</v>
      </c>
      <c r="L122" s="48">
        <v>0.61539999999999995</v>
      </c>
      <c r="M122" s="48">
        <v>0.62909999999999999</v>
      </c>
      <c r="N122" s="48">
        <f t="shared" si="11"/>
        <v>1.3700000000000045E-2</v>
      </c>
      <c r="O122" s="49">
        <f t="shared" si="6"/>
        <v>1.3699999999999934E-2</v>
      </c>
      <c r="P122" s="49">
        <f t="shared" si="7"/>
        <v>2.3900000000000032E-2</v>
      </c>
      <c r="Q122" s="50">
        <f t="shared" si="8"/>
        <v>3.8000000000000256E-3</v>
      </c>
      <c r="R122" s="50">
        <f t="shared" si="9"/>
        <v>1.529999999999998E-2</v>
      </c>
      <c r="S122" s="50">
        <f t="shared" si="10"/>
        <v>-1.0299999999999976E-2</v>
      </c>
      <c r="T122" s="10" t="s">
        <v>29</v>
      </c>
      <c r="U122" s="10" t="s">
        <v>29</v>
      </c>
      <c r="V122" s="10" t="s">
        <v>29</v>
      </c>
      <c r="W122" s="10" t="s">
        <v>29</v>
      </c>
      <c r="X122" s="10" t="s">
        <v>29</v>
      </c>
      <c r="Y122" s="10" t="s">
        <v>35</v>
      </c>
    </row>
    <row r="123" spans="1:25" s="21" customFormat="1" x14ac:dyDescent="0.25">
      <c r="A123" s="45" t="s">
        <v>426</v>
      </c>
      <c r="B123" s="46" t="s">
        <v>313</v>
      </c>
      <c r="C123" s="46" t="s">
        <v>313</v>
      </c>
      <c r="D123" s="46" t="s">
        <v>313</v>
      </c>
      <c r="E123" s="47" t="s">
        <v>155</v>
      </c>
      <c r="F123" s="10" t="s">
        <v>25</v>
      </c>
      <c r="G123" s="48">
        <v>0.60209999999999997</v>
      </c>
      <c r="H123" s="48">
        <v>0.58169999999999999</v>
      </c>
      <c r="I123" s="48">
        <v>0.58360000000000001</v>
      </c>
      <c r="J123" s="48">
        <v>0.58220000000000005</v>
      </c>
      <c r="K123" s="48">
        <v>0.5958</v>
      </c>
      <c r="L123" s="48">
        <v>0.61070000000000002</v>
      </c>
      <c r="M123" s="48">
        <v>0.61519999999999997</v>
      </c>
      <c r="N123" s="48">
        <f t="shared" si="11"/>
        <v>4.4999999999999485E-3</v>
      </c>
      <c r="O123" s="49">
        <f t="shared" si="6"/>
        <v>1.4900000000000024E-2</v>
      </c>
      <c r="P123" s="49">
        <f t="shared" si="7"/>
        <v>1.3599999999999945E-2</v>
      </c>
      <c r="Q123" s="50">
        <f t="shared" si="8"/>
        <v>-1.3999999999999568E-3</v>
      </c>
      <c r="R123" s="50">
        <f t="shared" si="9"/>
        <v>1.9000000000000128E-3</v>
      </c>
      <c r="S123" s="50">
        <f t="shared" si="10"/>
        <v>-2.0399999999999974E-2</v>
      </c>
      <c r="T123" s="10" t="s">
        <v>29</v>
      </c>
      <c r="U123" s="10" t="s">
        <v>29</v>
      </c>
      <c r="V123" s="10" t="s">
        <v>29</v>
      </c>
      <c r="W123" s="10" t="s">
        <v>35</v>
      </c>
      <c r="X123" s="10" t="s">
        <v>29</v>
      </c>
      <c r="Y123" s="10" t="s">
        <v>35</v>
      </c>
    </row>
    <row r="124" spans="1:25" s="21" customFormat="1" x14ac:dyDescent="0.25">
      <c r="A124" s="45" t="s">
        <v>427</v>
      </c>
      <c r="B124" s="46" t="s">
        <v>313</v>
      </c>
      <c r="C124" s="46" t="s">
        <v>313</v>
      </c>
      <c r="D124" s="46" t="s">
        <v>313</v>
      </c>
      <c r="E124" s="47" t="s">
        <v>156</v>
      </c>
      <c r="F124" s="10" t="s">
        <v>25</v>
      </c>
      <c r="G124" s="48">
        <v>0.59989999999999999</v>
      </c>
      <c r="H124" s="48">
        <v>0.60140000000000005</v>
      </c>
      <c r="I124" s="48">
        <v>0.5968</v>
      </c>
      <c r="J124" s="48">
        <v>0.59030000000000005</v>
      </c>
      <c r="K124" s="48">
        <v>0.59419999999999995</v>
      </c>
      <c r="L124" s="48">
        <v>0.60570000000000002</v>
      </c>
      <c r="M124" s="48">
        <v>0.61470000000000002</v>
      </c>
      <c r="N124" s="48">
        <f t="shared" si="11"/>
        <v>9.000000000000008E-3</v>
      </c>
      <c r="O124" s="49">
        <f t="shared" si="6"/>
        <v>1.1500000000000066E-2</v>
      </c>
      <c r="P124" s="49">
        <f t="shared" si="7"/>
        <v>3.8999999999999035E-3</v>
      </c>
      <c r="Q124" s="50">
        <f t="shared" si="8"/>
        <v>-6.4999999999999503E-3</v>
      </c>
      <c r="R124" s="50">
        <f t="shared" si="9"/>
        <v>-4.6000000000000485E-3</v>
      </c>
      <c r="S124" s="50">
        <f t="shared" si="10"/>
        <v>1.5000000000000568E-3</v>
      </c>
      <c r="T124" s="10" t="s">
        <v>29</v>
      </c>
      <c r="U124" s="10" t="s">
        <v>29</v>
      </c>
      <c r="V124" s="10" t="s">
        <v>29</v>
      </c>
      <c r="W124" s="10" t="s">
        <v>35</v>
      </c>
      <c r="X124" s="10" t="s">
        <v>35</v>
      </c>
      <c r="Y124" s="10" t="s">
        <v>29</v>
      </c>
    </row>
    <row r="125" spans="1:25" s="21" customFormat="1" x14ac:dyDescent="0.25">
      <c r="A125" s="45" t="s">
        <v>428</v>
      </c>
      <c r="B125" s="46" t="s">
        <v>313</v>
      </c>
      <c r="C125" s="46" t="s">
        <v>313</v>
      </c>
      <c r="D125" s="46" t="s">
        <v>313</v>
      </c>
      <c r="E125" s="47" t="s">
        <v>157</v>
      </c>
      <c r="F125" s="10" t="s">
        <v>25</v>
      </c>
      <c r="G125" s="48">
        <v>0.59</v>
      </c>
      <c r="H125" s="48">
        <v>0.58240000000000003</v>
      </c>
      <c r="I125" s="48">
        <v>0.58309999999999995</v>
      </c>
      <c r="J125" s="48">
        <v>0.58850000000000002</v>
      </c>
      <c r="K125" s="48">
        <v>0.59209999999999996</v>
      </c>
      <c r="L125" s="48">
        <v>0.61070000000000002</v>
      </c>
      <c r="M125" s="48">
        <v>0.62970000000000004</v>
      </c>
      <c r="N125" s="48">
        <f t="shared" si="11"/>
        <v>1.9000000000000017E-2</v>
      </c>
      <c r="O125" s="49">
        <f t="shared" si="6"/>
        <v>1.8600000000000061E-2</v>
      </c>
      <c r="P125" s="49">
        <f t="shared" si="7"/>
        <v>3.5999999999999366E-3</v>
      </c>
      <c r="Q125" s="50">
        <f t="shared" si="8"/>
        <v>5.4000000000000714E-3</v>
      </c>
      <c r="R125" s="50">
        <f t="shared" si="9"/>
        <v>6.9999999999992291E-4</v>
      </c>
      <c r="S125" s="50">
        <f t="shared" si="10"/>
        <v>-7.5999999999999401E-3</v>
      </c>
      <c r="T125" s="10" t="s">
        <v>29</v>
      </c>
      <c r="U125" s="10" t="s">
        <v>29</v>
      </c>
      <c r="V125" s="10" t="s">
        <v>29</v>
      </c>
      <c r="W125" s="10" t="s">
        <v>29</v>
      </c>
      <c r="X125" s="10" t="s">
        <v>29</v>
      </c>
      <c r="Y125" s="10" t="s">
        <v>35</v>
      </c>
    </row>
    <row r="126" spans="1:25" s="21" customFormat="1" x14ac:dyDescent="0.25">
      <c r="A126" s="45" t="s">
        <v>429</v>
      </c>
      <c r="B126" s="46" t="s">
        <v>313</v>
      </c>
      <c r="C126" s="46" t="s">
        <v>313</v>
      </c>
      <c r="D126" s="46" t="s">
        <v>313</v>
      </c>
      <c r="E126" s="47" t="s">
        <v>158</v>
      </c>
      <c r="F126" s="10" t="s">
        <v>25</v>
      </c>
      <c r="G126" s="48">
        <v>0.61180000000000001</v>
      </c>
      <c r="H126" s="48">
        <v>0.60209999999999997</v>
      </c>
      <c r="I126" s="48">
        <v>0.58689999999999998</v>
      </c>
      <c r="J126" s="48">
        <v>0.58520000000000005</v>
      </c>
      <c r="K126" s="48">
        <v>0.5917</v>
      </c>
      <c r="L126" s="48">
        <v>0.59819999999999995</v>
      </c>
      <c r="M126" s="48">
        <v>0.59399999999999997</v>
      </c>
      <c r="N126" s="48">
        <f t="shared" si="11"/>
        <v>-4.1999999999999815E-3</v>
      </c>
      <c r="O126" s="49">
        <f t="shared" si="6"/>
        <v>6.4999999999999503E-3</v>
      </c>
      <c r="P126" s="49">
        <f t="shared" si="7"/>
        <v>6.4999999999999503E-3</v>
      </c>
      <c r="Q126" s="50">
        <f t="shared" si="8"/>
        <v>-1.6999999999999238E-3</v>
      </c>
      <c r="R126" s="50">
        <f t="shared" si="9"/>
        <v>-1.5199999999999991E-2</v>
      </c>
      <c r="S126" s="50">
        <f t="shared" si="10"/>
        <v>-9.7000000000000419E-3</v>
      </c>
      <c r="T126" s="10" t="s">
        <v>35</v>
      </c>
      <c r="U126" s="10" t="s">
        <v>29</v>
      </c>
      <c r="V126" s="10" t="s">
        <v>29</v>
      </c>
      <c r="W126" s="10" t="s">
        <v>35</v>
      </c>
      <c r="X126" s="10" t="s">
        <v>35</v>
      </c>
      <c r="Y126" s="10" t="s">
        <v>35</v>
      </c>
    </row>
    <row r="127" spans="1:25" s="21" customFormat="1" x14ac:dyDescent="0.25">
      <c r="A127" s="45" t="s">
        <v>430</v>
      </c>
      <c r="B127" s="46" t="s">
        <v>313</v>
      </c>
      <c r="C127" s="46" t="s">
        <v>313</v>
      </c>
      <c r="D127" s="46" t="s">
        <v>313</v>
      </c>
      <c r="E127" s="47" t="s">
        <v>159</v>
      </c>
      <c r="F127" s="10" t="s">
        <v>25</v>
      </c>
      <c r="G127" s="48">
        <v>0.60270000000000001</v>
      </c>
      <c r="H127" s="48">
        <v>0.59119999999999995</v>
      </c>
      <c r="I127" s="48">
        <v>0.59989999999999999</v>
      </c>
      <c r="J127" s="48">
        <v>0.58760000000000001</v>
      </c>
      <c r="K127" s="48">
        <v>0.59050000000000002</v>
      </c>
      <c r="L127" s="48">
        <v>0.58499999999999996</v>
      </c>
      <c r="M127" s="48">
        <v>0.59609999999999996</v>
      </c>
      <c r="N127" s="48">
        <f t="shared" si="11"/>
        <v>1.1099999999999999E-2</v>
      </c>
      <c r="O127" s="49">
        <f t="shared" si="6"/>
        <v>-5.5000000000000604E-3</v>
      </c>
      <c r="P127" s="49">
        <f t="shared" si="7"/>
        <v>2.9000000000000137E-3</v>
      </c>
      <c r="Q127" s="50">
        <f t="shared" si="8"/>
        <v>-1.2299999999999978E-2</v>
      </c>
      <c r="R127" s="50">
        <f t="shared" si="9"/>
        <v>8.700000000000041E-3</v>
      </c>
      <c r="S127" s="50">
        <f t="shared" si="10"/>
        <v>-1.1500000000000066E-2</v>
      </c>
      <c r="T127" s="10" t="s">
        <v>29</v>
      </c>
      <c r="U127" s="10" t="s">
        <v>35</v>
      </c>
      <c r="V127" s="10" t="s">
        <v>29</v>
      </c>
      <c r="W127" s="10" t="s">
        <v>35</v>
      </c>
      <c r="X127" s="10" t="s">
        <v>29</v>
      </c>
      <c r="Y127" s="10" t="s">
        <v>35</v>
      </c>
    </row>
    <row r="128" spans="1:25" s="21" customFormat="1" x14ac:dyDescent="0.25">
      <c r="A128" s="45" t="s">
        <v>431</v>
      </c>
      <c r="B128" s="46" t="s">
        <v>313</v>
      </c>
      <c r="C128" s="46" t="s">
        <v>313</v>
      </c>
      <c r="D128" s="46" t="s">
        <v>313</v>
      </c>
      <c r="E128" s="47" t="s">
        <v>160</v>
      </c>
      <c r="F128" s="10" t="s">
        <v>25</v>
      </c>
      <c r="G128" s="48">
        <v>0.58440000000000003</v>
      </c>
      <c r="H128" s="48">
        <v>0.57820000000000005</v>
      </c>
      <c r="I128" s="48">
        <v>0.56979999999999997</v>
      </c>
      <c r="J128" s="48">
        <v>0.57679999999999998</v>
      </c>
      <c r="K128" s="48">
        <v>0.58899999999999997</v>
      </c>
      <c r="L128" s="48">
        <v>0.62629999999999997</v>
      </c>
      <c r="M128" s="48">
        <v>0.62729999999999997</v>
      </c>
      <c r="N128" s="48">
        <f t="shared" si="11"/>
        <v>1.0000000000000009E-3</v>
      </c>
      <c r="O128" s="49">
        <f t="shared" si="6"/>
        <v>3.73E-2</v>
      </c>
      <c r="P128" s="49">
        <f t="shared" si="7"/>
        <v>1.2199999999999989E-2</v>
      </c>
      <c r="Q128" s="50">
        <f t="shared" si="8"/>
        <v>7.0000000000000062E-3</v>
      </c>
      <c r="R128" s="50">
        <f t="shared" si="9"/>
        <v>-8.4000000000000741E-3</v>
      </c>
      <c r="S128" s="50">
        <f t="shared" si="10"/>
        <v>-6.1999999999999833E-3</v>
      </c>
      <c r="T128" s="10" t="s">
        <v>29</v>
      </c>
      <c r="U128" s="10" t="s">
        <v>29</v>
      </c>
      <c r="V128" s="10" t="s">
        <v>29</v>
      </c>
      <c r="W128" s="10" t="s">
        <v>29</v>
      </c>
      <c r="X128" s="10" t="s">
        <v>35</v>
      </c>
      <c r="Y128" s="10" t="s">
        <v>35</v>
      </c>
    </row>
    <row r="129" spans="1:25" s="21" customFormat="1" x14ac:dyDescent="0.25">
      <c r="A129" s="45" t="s">
        <v>432</v>
      </c>
      <c r="B129" s="46" t="s">
        <v>313</v>
      </c>
      <c r="C129" s="46" t="s">
        <v>313</v>
      </c>
      <c r="D129" s="46" t="s">
        <v>313</v>
      </c>
      <c r="E129" s="47" t="s">
        <v>161</v>
      </c>
      <c r="F129" s="10" t="s">
        <v>25</v>
      </c>
      <c r="G129" s="48">
        <v>0.61460000000000004</v>
      </c>
      <c r="H129" s="48">
        <v>0.59670000000000001</v>
      </c>
      <c r="I129" s="48">
        <v>0.58509999999999995</v>
      </c>
      <c r="J129" s="48">
        <v>0.5766</v>
      </c>
      <c r="K129" s="48">
        <v>0.58579999999999999</v>
      </c>
      <c r="L129" s="48">
        <v>0.58930000000000005</v>
      </c>
      <c r="M129" s="48">
        <v>0.59930000000000005</v>
      </c>
      <c r="N129" s="48">
        <f t="shared" si="11"/>
        <v>1.0000000000000009E-2</v>
      </c>
      <c r="O129" s="49">
        <f t="shared" si="6"/>
        <v>3.5000000000000586E-3</v>
      </c>
      <c r="P129" s="49">
        <f t="shared" si="7"/>
        <v>9.199999999999986E-3</v>
      </c>
      <c r="Q129" s="50">
        <f t="shared" si="8"/>
        <v>-8.499999999999952E-3</v>
      </c>
      <c r="R129" s="50">
        <f t="shared" si="9"/>
        <v>-1.1600000000000055E-2</v>
      </c>
      <c r="S129" s="50">
        <f t="shared" si="10"/>
        <v>-1.7900000000000027E-2</v>
      </c>
      <c r="T129" s="10" t="s">
        <v>29</v>
      </c>
      <c r="U129" s="10" t="s">
        <v>29</v>
      </c>
      <c r="V129" s="10" t="s">
        <v>29</v>
      </c>
      <c r="W129" s="10" t="s">
        <v>35</v>
      </c>
      <c r="X129" s="10" t="s">
        <v>35</v>
      </c>
      <c r="Y129" s="10" t="s">
        <v>35</v>
      </c>
    </row>
    <row r="130" spans="1:25" s="21" customFormat="1" x14ac:dyDescent="0.25">
      <c r="A130" s="45" t="s">
        <v>433</v>
      </c>
      <c r="B130" s="46" t="s">
        <v>313</v>
      </c>
      <c r="C130" s="46" t="s">
        <v>313</v>
      </c>
      <c r="D130" s="46" t="s">
        <v>313</v>
      </c>
      <c r="E130" s="47" t="s">
        <v>162</v>
      </c>
      <c r="F130" s="10" t="s">
        <v>25</v>
      </c>
      <c r="G130" s="48">
        <v>0.60640000000000005</v>
      </c>
      <c r="H130" s="48">
        <v>0.6008</v>
      </c>
      <c r="I130" s="48">
        <v>0.58240000000000003</v>
      </c>
      <c r="J130" s="48">
        <v>0.58030000000000004</v>
      </c>
      <c r="K130" s="48">
        <v>0.58399999999999996</v>
      </c>
      <c r="L130" s="48">
        <v>0.60580000000000001</v>
      </c>
      <c r="M130" s="48">
        <v>0.60570000000000002</v>
      </c>
      <c r="N130" s="48">
        <f t="shared" si="11"/>
        <v>-9.9999999999988987E-5</v>
      </c>
      <c r="O130" s="49">
        <f t="shared" si="6"/>
        <v>2.1800000000000042E-2</v>
      </c>
      <c r="P130" s="49">
        <f t="shared" si="7"/>
        <v>3.6999999999999256E-3</v>
      </c>
      <c r="Q130" s="50">
        <f t="shared" si="8"/>
        <v>-2.0999999999999908E-3</v>
      </c>
      <c r="R130" s="50">
        <f t="shared" si="9"/>
        <v>-1.8399999999999972E-2</v>
      </c>
      <c r="S130" s="50">
        <f t="shared" si="10"/>
        <v>-5.6000000000000494E-3</v>
      </c>
      <c r="T130" s="10" t="s">
        <v>35</v>
      </c>
      <c r="U130" s="10" t="s">
        <v>29</v>
      </c>
      <c r="V130" s="10" t="s">
        <v>29</v>
      </c>
      <c r="W130" s="10" t="s">
        <v>35</v>
      </c>
      <c r="X130" s="10" t="s">
        <v>35</v>
      </c>
      <c r="Y130" s="10" t="s">
        <v>35</v>
      </c>
    </row>
    <row r="131" spans="1:25" s="21" customFormat="1" x14ac:dyDescent="0.25">
      <c r="A131" s="45" t="s">
        <v>434</v>
      </c>
      <c r="B131" s="46" t="s">
        <v>313</v>
      </c>
      <c r="C131" s="46" t="s">
        <v>313</v>
      </c>
      <c r="D131" s="46" t="s">
        <v>313</v>
      </c>
      <c r="E131" s="47" t="s">
        <v>163</v>
      </c>
      <c r="F131" s="10" t="s">
        <v>25</v>
      </c>
      <c r="G131" s="48">
        <v>0.54400000000000004</v>
      </c>
      <c r="H131" s="48">
        <v>0.54249999999999998</v>
      </c>
      <c r="I131" s="48">
        <v>0.55269999999999997</v>
      </c>
      <c r="J131" s="48">
        <v>0.57540000000000002</v>
      </c>
      <c r="K131" s="48">
        <v>0.58189999999999997</v>
      </c>
      <c r="L131" s="48">
        <v>0.5837</v>
      </c>
      <c r="M131" s="48">
        <v>0.58160000000000001</v>
      </c>
      <c r="N131" s="48">
        <f t="shared" si="11"/>
        <v>-2.0999999999999908E-3</v>
      </c>
      <c r="O131" s="49">
        <f t="shared" si="6"/>
        <v>1.8000000000000238E-3</v>
      </c>
      <c r="P131" s="49">
        <f t="shared" si="7"/>
        <v>6.4999999999999503E-3</v>
      </c>
      <c r="Q131" s="50">
        <f t="shared" si="8"/>
        <v>2.2700000000000053E-2</v>
      </c>
      <c r="R131" s="50">
        <f t="shared" si="9"/>
        <v>1.0199999999999987E-2</v>
      </c>
      <c r="S131" s="50">
        <f t="shared" si="10"/>
        <v>-1.5000000000000568E-3</v>
      </c>
      <c r="T131" s="10" t="s">
        <v>35</v>
      </c>
      <c r="U131" s="10" t="s">
        <v>29</v>
      </c>
      <c r="V131" s="10" t="s">
        <v>29</v>
      </c>
      <c r="W131" s="10" t="s">
        <v>29</v>
      </c>
      <c r="X131" s="10" t="s">
        <v>29</v>
      </c>
      <c r="Y131" s="10" t="s">
        <v>35</v>
      </c>
    </row>
    <row r="132" spans="1:25" s="21" customFormat="1" x14ac:dyDescent="0.25">
      <c r="A132" s="45" t="s">
        <v>435</v>
      </c>
      <c r="B132" s="46" t="s">
        <v>313</v>
      </c>
      <c r="C132" s="46" t="s">
        <v>313</v>
      </c>
      <c r="D132" s="46" t="s">
        <v>313</v>
      </c>
      <c r="E132" s="47" t="s">
        <v>164</v>
      </c>
      <c r="F132" s="10" t="s">
        <v>25</v>
      </c>
      <c r="G132" s="48">
        <v>0.54179999999999995</v>
      </c>
      <c r="H132" s="48">
        <v>0.54290000000000005</v>
      </c>
      <c r="I132" s="48">
        <v>0.55710000000000004</v>
      </c>
      <c r="J132" s="48">
        <v>0.57489999999999997</v>
      </c>
      <c r="K132" s="48">
        <v>0.58160000000000001</v>
      </c>
      <c r="L132" s="48">
        <v>0.59140000000000004</v>
      </c>
      <c r="M132" s="48">
        <v>0.59450000000000003</v>
      </c>
      <c r="N132" s="48">
        <f t="shared" si="11"/>
        <v>3.0999999999999917E-3</v>
      </c>
      <c r="O132" s="49">
        <f t="shared" si="6"/>
        <v>9.8000000000000309E-3</v>
      </c>
      <c r="P132" s="49">
        <f t="shared" si="7"/>
        <v>6.7000000000000393E-3</v>
      </c>
      <c r="Q132" s="50">
        <f t="shared" si="8"/>
        <v>1.7799999999999927E-2</v>
      </c>
      <c r="R132" s="50">
        <f t="shared" si="9"/>
        <v>1.419999999999999E-2</v>
      </c>
      <c r="S132" s="50">
        <f t="shared" si="10"/>
        <v>1.1000000000001009E-3</v>
      </c>
      <c r="T132" s="10" t="s">
        <v>29</v>
      </c>
      <c r="U132" s="10" t="s">
        <v>29</v>
      </c>
      <c r="V132" s="10" t="s">
        <v>29</v>
      </c>
      <c r="W132" s="10" t="s">
        <v>29</v>
      </c>
      <c r="X132" s="10" t="s">
        <v>29</v>
      </c>
      <c r="Y132" s="10" t="s">
        <v>29</v>
      </c>
    </row>
    <row r="133" spans="1:25" s="21" customFormat="1" x14ac:dyDescent="0.25">
      <c r="A133" s="45" t="s">
        <v>436</v>
      </c>
      <c r="B133" s="46" t="s">
        <v>313</v>
      </c>
      <c r="C133" s="46" t="s">
        <v>313</v>
      </c>
      <c r="D133" s="46" t="s">
        <v>313</v>
      </c>
      <c r="E133" s="47" t="s">
        <v>165</v>
      </c>
      <c r="F133" s="10" t="s">
        <v>25</v>
      </c>
      <c r="G133" s="48">
        <v>0.5625</v>
      </c>
      <c r="H133" s="48">
        <v>0.56159999999999999</v>
      </c>
      <c r="I133" s="48">
        <v>0.56710000000000005</v>
      </c>
      <c r="J133" s="48">
        <v>0.56910000000000005</v>
      </c>
      <c r="K133" s="48">
        <v>0.58109999999999995</v>
      </c>
      <c r="L133" s="48">
        <v>0.59119999999999995</v>
      </c>
      <c r="M133" s="48">
        <v>0.59930000000000005</v>
      </c>
      <c r="N133" s="48">
        <f t="shared" si="11"/>
        <v>8.1000000000001071E-3</v>
      </c>
      <c r="O133" s="49">
        <f t="shared" si="6"/>
        <v>1.0099999999999998E-2</v>
      </c>
      <c r="P133" s="49">
        <f t="shared" si="7"/>
        <v>1.19999999999999E-2</v>
      </c>
      <c r="Q133" s="50">
        <f t="shared" si="8"/>
        <v>2.0000000000000018E-3</v>
      </c>
      <c r="R133" s="50">
        <f t="shared" si="9"/>
        <v>5.5000000000000604E-3</v>
      </c>
      <c r="S133" s="50">
        <f t="shared" si="10"/>
        <v>-9.000000000000119E-4</v>
      </c>
      <c r="T133" s="10" t="s">
        <v>29</v>
      </c>
      <c r="U133" s="10" t="s">
        <v>29</v>
      </c>
      <c r="V133" s="10" t="s">
        <v>29</v>
      </c>
      <c r="W133" s="10" t="s">
        <v>29</v>
      </c>
      <c r="X133" s="10" t="s">
        <v>29</v>
      </c>
      <c r="Y133" s="10" t="s">
        <v>35</v>
      </c>
    </row>
    <row r="134" spans="1:25" s="21" customFormat="1" x14ac:dyDescent="0.25">
      <c r="A134" s="45" t="s">
        <v>437</v>
      </c>
      <c r="B134" s="46" t="s">
        <v>313</v>
      </c>
      <c r="C134" s="46" t="s">
        <v>313</v>
      </c>
      <c r="D134" s="46" t="s">
        <v>313</v>
      </c>
      <c r="E134" s="47" t="s">
        <v>166</v>
      </c>
      <c r="F134" s="10" t="s">
        <v>25</v>
      </c>
      <c r="G134" s="48">
        <v>0.60780000000000001</v>
      </c>
      <c r="H134" s="48">
        <v>0.59150000000000003</v>
      </c>
      <c r="I134" s="48">
        <v>0.58840000000000003</v>
      </c>
      <c r="J134" s="48">
        <v>0.58879999999999999</v>
      </c>
      <c r="K134" s="48">
        <v>0.58099999999999996</v>
      </c>
      <c r="L134" s="48">
        <v>0.58050000000000002</v>
      </c>
      <c r="M134" s="48">
        <v>0.58609999999999995</v>
      </c>
      <c r="N134" s="48">
        <f t="shared" si="11"/>
        <v>5.5999999999999384E-3</v>
      </c>
      <c r="O134" s="49">
        <f t="shared" si="6"/>
        <v>-4.9999999999994493E-4</v>
      </c>
      <c r="P134" s="49">
        <f t="shared" si="7"/>
        <v>-7.8000000000000291E-3</v>
      </c>
      <c r="Q134" s="50">
        <f t="shared" si="8"/>
        <v>3.9999999999995595E-4</v>
      </c>
      <c r="R134" s="50">
        <f t="shared" si="9"/>
        <v>-3.0999999999999917E-3</v>
      </c>
      <c r="S134" s="50">
        <f t="shared" si="10"/>
        <v>-1.6299999999999981E-2</v>
      </c>
      <c r="T134" s="10" t="s">
        <v>29</v>
      </c>
      <c r="U134" s="10" t="s">
        <v>30</v>
      </c>
      <c r="V134" s="10" t="s">
        <v>35</v>
      </c>
      <c r="W134" s="10" t="s">
        <v>30</v>
      </c>
      <c r="X134" s="10" t="s">
        <v>35</v>
      </c>
      <c r="Y134" s="10" t="s">
        <v>35</v>
      </c>
    </row>
    <row r="135" spans="1:25" s="21" customFormat="1" x14ac:dyDescent="0.25">
      <c r="A135" s="45" t="s">
        <v>438</v>
      </c>
      <c r="B135" s="46" t="s">
        <v>313</v>
      </c>
      <c r="C135" s="46" t="s">
        <v>313</v>
      </c>
      <c r="D135" s="46" t="s">
        <v>313</v>
      </c>
      <c r="E135" s="47" t="s">
        <v>167</v>
      </c>
      <c r="F135" s="10" t="s">
        <v>25</v>
      </c>
      <c r="G135" s="48">
        <v>0.62980000000000003</v>
      </c>
      <c r="H135" s="48">
        <v>0.60460000000000003</v>
      </c>
      <c r="I135" s="48">
        <v>0.57879999999999998</v>
      </c>
      <c r="J135" s="48">
        <v>0.57169999999999999</v>
      </c>
      <c r="K135" s="48">
        <v>0.57889999999999997</v>
      </c>
      <c r="L135" s="48">
        <v>0.60189999999999999</v>
      </c>
      <c r="M135" s="48">
        <v>0.59699999999999998</v>
      </c>
      <c r="N135" s="48">
        <f t="shared" si="11"/>
        <v>-4.9000000000000155E-3</v>
      </c>
      <c r="O135" s="49">
        <f t="shared" si="6"/>
        <v>2.300000000000002E-2</v>
      </c>
      <c r="P135" s="49">
        <f t="shared" si="7"/>
        <v>7.1999999999999842E-3</v>
      </c>
      <c r="Q135" s="50">
        <f t="shared" si="8"/>
        <v>-7.0999999999999952E-3</v>
      </c>
      <c r="R135" s="50">
        <f t="shared" si="9"/>
        <v>-2.5800000000000045E-2</v>
      </c>
      <c r="S135" s="50">
        <f t="shared" si="10"/>
        <v>-2.52E-2</v>
      </c>
      <c r="T135" s="10" t="s">
        <v>35</v>
      </c>
      <c r="U135" s="10" t="s">
        <v>29</v>
      </c>
      <c r="V135" s="10" t="s">
        <v>29</v>
      </c>
      <c r="W135" s="10" t="s">
        <v>35</v>
      </c>
      <c r="X135" s="10" t="s">
        <v>35</v>
      </c>
      <c r="Y135" s="10" t="s">
        <v>35</v>
      </c>
    </row>
    <row r="136" spans="1:25" s="21" customFormat="1" x14ac:dyDescent="0.25">
      <c r="A136" s="45" t="s">
        <v>439</v>
      </c>
      <c r="B136" s="46" t="s">
        <v>313</v>
      </c>
      <c r="C136" s="46" t="s">
        <v>313</v>
      </c>
      <c r="D136" s="46" t="s">
        <v>313</v>
      </c>
      <c r="E136" s="47" t="s">
        <v>168</v>
      </c>
      <c r="F136" s="10" t="s">
        <v>25</v>
      </c>
      <c r="G136" s="48">
        <v>0.5454</v>
      </c>
      <c r="H136" s="48">
        <v>0.54630000000000001</v>
      </c>
      <c r="I136" s="48">
        <v>0.55100000000000005</v>
      </c>
      <c r="J136" s="48">
        <v>0.56969999999999998</v>
      </c>
      <c r="K136" s="48">
        <v>0.57689999999999997</v>
      </c>
      <c r="L136" s="48">
        <v>0.5877</v>
      </c>
      <c r="M136" s="48">
        <v>0.60460000000000003</v>
      </c>
      <c r="N136" s="48">
        <f t="shared" si="11"/>
        <v>1.6900000000000026E-2</v>
      </c>
      <c r="O136" s="49">
        <f t="shared" si="6"/>
        <v>1.0800000000000032E-2</v>
      </c>
      <c r="P136" s="49">
        <f t="shared" si="7"/>
        <v>7.1999999999999842E-3</v>
      </c>
      <c r="Q136" s="50">
        <f t="shared" si="8"/>
        <v>1.8699999999999939E-2</v>
      </c>
      <c r="R136" s="50">
        <f t="shared" si="9"/>
        <v>4.7000000000000375E-3</v>
      </c>
      <c r="S136" s="50">
        <f t="shared" si="10"/>
        <v>9.000000000000119E-4</v>
      </c>
      <c r="T136" s="10" t="s">
        <v>29</v>
      </c>
      <c r="U136" s="10" t="s">
        <v>29</v>
      </c>
      <c r="V136" s="10" t="s">
        <v>29</v>
      </c>
      <c r="W136" s="10" t="s">
        <v>29</v>
      </c>
      <c r="X136" s="10" t="s">
        <v>29</v>
      </c>
      <c r="Y136" s="10" t="s">
        <v>29</v>
      </c>
    </row>
    <row r="137" spans="1:25" s="21" customFormat="1" x14ac:dyDescent="0.25">
      <c r="A137" s="45" t="s">
        <v>440</v>
      </c>
      <c r="B137" s="46" t="s">
        <v>313</v>
      </c>
      <c r="C137" s="46" t="s">
        <v>313</v>
      </c>
      <c r="D137" s="46" t="s">
        <v>313</v>
      </c>
      <c r="E137" s="47" t="s">
        <v>169</v>
      </c>
      <c r="F137" s="10" t="s">
        <v>25</v>
      </c>
      <c r="G137" s="48">
        <v>0.58399999999999996</v>
      </c>
      <c r="H137" s="48">
        <v>0.57879999999999998</v>
      </c>
      <c r="I137" s="48">
        <v>0.5635</v>
      </c>
      <c r="J137" s="48">
        <v>0.57350000000000001</v>
      </c>
      <c r="K137" s="48">
        <v>0.57250000000000001</v>
      </c>
      <c r="L137" s="48">
        <v>0.59</v>
      </c>
      <c r="M137" s="48">
        <v>0.59379999999999999</v>
      </c>
      <c r="N137" s="48">
        <f t="shared" si="11"/>
        <v>3.8000000000000256E-3</v>
      </c>
      <c r="O137" s="49">
        <f t="shared" si="6"/>
        <v>1.749999999999996E-2</v>
      </c>
      <c r="P137" s="49">
        <f t="shared" si="7"/>
        <v>-1.0000000000000009E-3</v>
      </c>
      <c r="Q137" s="50">
        <f t="shared" si="8"/>
        <v>1.0000000000000009E-2</v>
      </c>
      <c r="R137" s="50">
        <f t="shared" si="9"/>
        <v>-1.529999999999998E-2</v>
      </c>
      <c r="S137" s="50">
        <f t="shared" si="10"/>
        <v>-5.1999999999999824E-3</v>
      </c>
      <c r="T137" s="10" t="s">
        <v>29</v>
      </c>
      <c r="U137" s="10" t="s">
        <v>29</v>
      </c>
      <c r="V137" s="10" t="s">
        <v>35</v>
      </c>
      <c r="W137" s="10" t="s">
        <v>29</v>
      </c>
      <c r="X137" s="10" t="s">
        <v>35</v>
      </c>
      <c r="Y137" s="10" t="s">
        <v>35</v>
      </c>
    </row>
    <row r="138" spans="1:25" s="21" customFormat="1" x14ac:dyDescent="0.25">
      <c r="A138" s="45" t="s">
        <v>441</v>
      </c>
      <c r="B138" s="46" t="s">
        <v>313</v>
      </c>
      <c r="C138" s="46" t="s">
        <v>313</v>
      </c>
      <c r="D138" s="46" t="s">
        <v>313</v>
      </c>
      <c r="E138" s="47" t="s">
        <v>170</v>
      </c>
      <c r="F138" s="10" t="s">
        <v>25</v>
      </c>
      <c r="G138" s="48">
        <v>0.59230000000000005</v>
      </c>
      <c r="H138" s="48">
        <v>0.57269999999999999</v>
      </c>
      <c r="I138" s="48">
        <v>0.57069999999999999</v>
      </c>
      <c r="J138" s="48">
        <v>0.56520000000000004</v>
      </c>
      <c r="K138" s="48">
        <v>0.57210000000000005</v>
      </c>
      <c r="L138" s="48">
        <v>0.5837</v>
      </c>
      <c r="M138" s="48">
        <v>0.60519999999999996</v>
      </c>
      <c r="N138" s="48">
        <f t="shared" si="11"/>
        <v>2.1499999999999964E-2</v>
      </c>
      <c r="O138" s="49">
        <f t="shared" ref="O138:O201" si="12">+L138-K138</f>
        <v>1.1599999999999944E-2</v>
      </c>
      <c r="P138" s="49">
        <f t="shared" ref="P138:P201" si="13">+K138-J138</f>
        <v>6.9000000000000172E-3</v>
      </c>
      <c r="Q138" s="50">
        <f t="shared" ref="Q138:Q201" si="14">+J138-I138</f>
        <v>-5.4999999999999494E-3</v>
      </c>
      <c r="R138" s="50">
        <f t="shared" ref="R138:R201" si="15">+I138-H138</f>
        <v>-2.0000000000000018E-3</v>
      </c>
      <c r="S138" s="50">
        <f t="shared" ref="S138:S201" si="16">+H138-G138</f>
        <v>-1.9600000000000062E-2</v>
      </c>
      <c r="T138" s="10" t="s">
        <v>29</v>
      </c>
      <c r="U138" s="10" t="s">
        <v>29</v>
      </c>
      <c r="V138" s="10" t="s">
        <v>29</v>
      </c>
      <c r="W138" s="10" t="s">
        <v>35</v>
      </c>
      <c r="X138" s="10" t="s">
        <v>35</v>
      </c>
      <c r="Y138" s="10" t="s">
        <v>35</v>
      </c>
    </row>
    <row r="139" spans="1:25" s="21" customFormat="1" x14ac:dyDescent="0.25">
      <c r="A139" s="45" t="s">
        <v>442</v>
      </c>
      <c r="B139" s="46" t="s">
        <v>313</v>
      </c>
      <c r="C139" s="46" t="s">
        <v>313</v>
      </c>
      <c r="D139" s="46" t="s">
        <v>313</v>
      </c>
      <c r="E139" s="47" t="s">
        <v>171</v>
      </c>
      <c r="F139" s="10" t="s">
        <v>25</v>
      </c>
      <c r="G139" s="48">
        <v>0.58850000000000002</v>
      </c>
      <c r="H139" s="48">
        <v>0.57879999999999998</v>
      </c>
      <c r="I139" s="48">
        <v>0.57130000000000003</v>
      </c>
      <c r="J139" s="48">
        <v>0.56259999999999999</v>
      </c>
      <c r="K139" s="48">
        <v>0.56940000000000002</v>
      </c>
      <c r="L139" s="48">
        <v>0.58499999999999996</v>
      </c>
      <c r="M139" s="48">
        <v>0.60319999999999996</v>
      </c>
      <c r="N139" s="48">
        <f t="shared" ref="N139:N202" si="17">+M139-L139</f>
        <v>1.8199999999999994E-2</v>
      </c>
      <c r="O139" s="49">
        <f t="shared" si="12"/>
        <v>1.5599999999999947E-2</v>
      </c>
      <c r="P139" s="49">
        <f t="shared" si="13"/>
        <v>6.8000000000000282E-3</v>
      </c>
      <c r="Q139" s="50">
        <f t="shared" si="14"/>
        <v>-8.700000000000041E-3</v>
      </c>
      <c r="R139" s="50">
        <f t="shared" si="15"/>
        <v>-7.4999999999999512E-3</v>
      </c>
      <c r="S139" s="50">
        <f t="shared" si="16"/>
        <v>-9.7000000000000419E-3</v>
      </c>
      <c r="T139" s="10" t="s">
        <v>29</v>
      </c>
      <c r="U139" s="10" t="s">
        <v>29</v>
      </c>
      <c r="V139" s="10" t="s">
        <v>29</v>
      </c>
      <c r="W139" s="10" t="s">
        <v>35</v>
      </c>
      <c r="X139" s="10" t="s">
        <v>35</v>
      </c>
      <c r="Y139" s="10" t="s">
        <v>35</v>
      </c>
    </row>
    <row r="140" spans="1:25" s="21" customFormat="1" x14ac:dyDescent="0.25">
      <c r="A140" s="45" t="s">
        <v>443</v>
      </c>
      <c r="B140" s="46" t="s">
        <v>313</v>
      </c>
      <c r="C140" s="46" t="s">
        <v>313</v>
      </c>
      <c r="D140" s="46" t="s">
        <v>313</v>
      </c>
      <c r="E140" s="47" t="s">
        <v>172</v>
      </c>
      <c r="F140" s="10" t="s">
        <v>25</v>
      </c>
      <c r="G140" s="48">
        <v>0.57040000000000002</v>
      </c>
      <c r="H140" s="48">
        <v>0.56340000000000001</v>
      </c>
      <c r="I140" s="48">
        <v>0.55889999999999995</v>
      </c>
      <c r="J140" s="48">
        <v>0.55789999999999995</v>
      </c>
      <c r="K140" s="48">
        <v>0.56840000000000002</v>
      </c>
      <c r="L140" s="48">
        <v>0.59040000000000004</v>
      </c>
      <c r="M140" s="48">
        <v>0.59599999999999997</v>
      </c>
      <c r="N140" s="48">
        <f t="shared" si="17"/>
        <v>5.5999999999999384E-3</v>
      </c>
      <c r="O140" s="49">
        <f t="shared" si="12"/>
        <v>2.200000000000002E-2</v>
      </c>
      <c r="P140" s="49">
        <f t="shared" si="13"/>
        <v>1.0500000000000065E-2</v>
      </c>
      <c r="Q140" s="50">
        <f t="shared" si="14"/>
        <v>-1.0000000000000009E-3</v>
      </c>
      <c r="R140" s="50">
        <f t="shared" si="15"/>
        <v>-4.5000000000000595E-3</v>
      </c>
      <c r="S140" s="50">
        <f t="shared" si="16"/>
        <v>-7.0000000000000062E-3</v>
      </c>
      <c r="T140" s="10" t="s">
        <v>29</v>
      </c>
      <c r="U140" s="10" t="s">
        <v>29</v>
      </c>
      <c r="V140" s="10" t="s">
        <v>29</v>
      </c>
      <c r="W140" s="10" t="s">
        <v>35</v>
      </c>
      <c r="X140" s="10" t="s">
        <v>35</v>
      </c>
      <c r="Y140" s="10" t="s">
        <v>35</v>
      </c>
    </row>
    <row r="141" spans="1:25" s="21" customFormat="1" x14ac:dyDescent="0.25">
      <c r="A141" s="45" t="s">
        <v>444</v>
      </c>
      <c r="B141" s="46" t="s">
        <v>313</v>
      </c>
      <c r="C141" s="46" t="s">
        <v>313</v>
      </c>
      <c r="D141" s="46" t="s">
        <v>313</v>
      </c>
      <c r="E141" s="47" t="s">
        <v>173</v>
      </c>
      <c r="F141" s="10" t="s">
        <v>25</v>
      </c>
      <c r="G141" s="48">
        <v>0.56040000000000001</v>
      </c>
      <c r="H141" s="48">
        <v>0.54579999999999995</v>
      </c>
      <c r="I141" s="48">
        <v>0.55330000000000001</v>
      </c>
      <c r="J141" s="48">
        <v>0.5464</v>
      </c>
      <c r="K141" s="48">
        <v>0.56559999999999999</v>
      </c>
      <c r="L141" s="48">
        <v>0.56979999999999997</v>
      </c>
      <c r="M141" s="48">
        <v>0.58240000000000003</v>
      </c>
      <c r="N141" s="48">
        <f t="shared" si="17"/>
        <v>1.2600000000000056E-2</v>
      </c>
      <c r="O141" s="49">
        <f t="shared" si="12"/>
        <v>4.1999999999999815E-3</v>
      </c>
      <c r="P141" s="49">
        <f t="shared" si="13"/>
        <v>1.9199999999999995E-2</v>
      </c>
      <c r="Q141" s="50">
        <f t="shared" si="14"/>
        <v>-6.9000000000000172E-3</v>
      </c>
      <c r="R141" s="50">
        <f t="shared" si="15"/>
        <v>7.5000000000000622E-3</v>
      </c>
      <c r="S141" s="50">
        <f t="shared" si="16"/>
        <v>-1.4600000000000057E-2</v>
      </c>
      <c r="T141" s="10" t="s">
        <v>29</v>
      </c>
      <c r="U141" s="10" t="s">
        <v>29</v>
      </c>
      <c r="V141" s="10" t="s">
        <v>29</v>
      </c>
      <c r="W141" s="10" t="s">
        <v>35</v>
      </c>
      <c r="X141" s="10" t="s">
        <v>29</v>
      </c>
      <c r="Y141" s="10" t="s">
        <v>35</v>
      </c>
    </row>
    <row r="142" spans="1:25" s="21" customFormat="1" x14ac:dyDescent="0.25">
      <c r="A142" s="45" t="s">
        <v>445</v>
      </c>
      <c r="B142" s="46" t="s">
        <v>313</v>
      </c>
      <c r="C142" s="46" t="s">
        <v>313</v>
      </c>
      <c r="D142" s="46" t="s">
        <v>313</v>
      </c>
      <c r="E142" s="47" t="s">
        <v>174</v>
      </c>
      <c r="F142" s="10" t="s">
        <v>25</v>
      </c>
      <c r="G142" s="48">
        <v>0.55779999999999996</v>
      </c>
      <c r="H142" s="48">
        <v>0.55079999999999996</v>
      </c>
      <c r="I142" s="48">
        <v>0.54220000000000002</v>
      </c>
      <c r="J142" s="48">
        <v>0.54669999999999996</v>
      </c>
      <c r="K142" s="48">
        <v>0.56559999999999999</v>
      </c>
      <c r="L142" s="48">
        <v>0.59540000000000004</v>
      </c>
      <c r="M142" s="48">
        <v>0.60009999999999997</v>
      </c>
      <c r="N142" s="48">
        <f t="shared" si="17"/>
        <v>4.6999999999999265E-3</v>
      </c>
      <c r="O142" s="49">
        <f t="shared" si="12"/>
        <v>2.9800000000000049E-2</v>
      </c>
      <c r="P142" s="49">
        <f t="shared" si="13"/>
        <v>1.8900000000000028E-2</v>
      </c>
      <c r="Q142" s="50">
        <f t="shared" si="14"/>
        <v>4.4999999999999485E-3</v>
      </c>
      <c r="R142" s="50">
        <f t="shared" si="15"/>
        <v>-8.599999999999941E-3</v>
      </c>
      <c r="S142" s="50">
        <f t="shared" si="16"/>
        <v>-7.0000000000000062E-3</v>
      </c>
      <c r="T142" s="10" t="s">
        <v>29</v>
      </c>
      <c r="U142" s="10" t="s">
        <v>29</v>
      </c>
      <c r="V142" s="10" t="s">
        <v>29</v>
      </c>
      <c r="W142" s="10" t="s">
        <v>29</v>
      </c>
      <c r="X142" s="10" t="s">
        <v>35</v>
      </c>
      <c r="Y142" s="10" t="s">
        <v>35</v>
      </c>
    </row>
    <row r="143" spans="1:25" s="21" customFormat="1" x14ac:dyDescent="0.25">
      <c r="A143" s="45" t="s">
        <v>446</v>
      </c>
      <c r="B143" s="46" t="s">
        <v>313</v>
      </c>
      <c r="C143" s="46" t="s">
        <v>313</v>
      </c>
      <c r="D143" s="46" t="s">
        <v>313</v>
      </c>
      <c r="E143" s="47" t="s">
        <v>175</v>
      </c>
      <c r="F143" s="10" t="s">
        <v>25</v>
      </c>
      <c r="G143" s="48">
        <v>0.54530000000000001</v>
      </c>
      <c r="H143" s="48">
        <v>0.54190000000000005</v>
      </c>
      <c r="I143" s="48">
        <v>0.54179999999999995</v>
      </c>
      <c r="J143" s="48">
        <v>0.55840000000000001</v>
      </c>
      <c r="K143" s="48">
        <v>0.56520000000000004</v>
      </c>
      <c r="L143" s="48">
        <v>0.56610000000000005</v>
      </c>
      <c r="M143" s="48">
        <v>0.56859999999999999</v>
      </c>
      <c r="N143" s="48">
        <f t="shared" si="17"/>
        <v>2.4999999999999467E-3</v>
      </c>
      <c r="O143" s="49">
        <f t="shared" si="12"/>
        <v>9.000000000000119E-4</v>
      </c>
      <c r="P143" s="49">
        <f t="shared" si="13"/>
        <v>6.8000000000000282E-3</v>
      </c>
      <c r="Q143" s="50">
        <f t="shared" si="14"/>
        <v>1.6600000000000059E-2</v>
      </c>
      <c r="R143" s="50">
        <f t="shared" si="15"/>
        <v>-1.0000000000010001E-4</v>
      </c>
      <c r="S143" s="50">
        <f t="shared" si="16"/>
        <v>-3.3999999999999586E-3</v>
      </c>
      <c r="T143" s="10" t="s">
        <v>29</v>
      </c>
      <c r="U143" s="10" t="s">
        <v>29</v>
      </c>
      <c r="V143" s="10" t="s">
        <v>29</v>
      </c>
      <c r="W143" s="10" t="s">
        <v>29</v>
      </c>
      <c r="X143" s="10" t="s">
        <v>30</v>
      </c>
      <c r="Y143" s="10" t="s">
        <v>35</v>
      </c>
    </row>
    <row r="144" spans="1:25" s="21" customFormat="1" x14ac:dyDescent="0.25">
      <c r="A144" s="45" t="s">
        <v>447</v>
      </c>
      <c r="B144" s="46" t="s">
        <v>313</v>
      </c>
      <c r="C144" s="46" t="s">
        <v>313</v>
      </c>
      <c r="D144" s="46" t="s">
        <v>313</v>
      </c>
      <c r="E144" s="47" t="s">
        <v>176</v>
      </c>
      <c r="F144" s="10" t="s">
        <v>25</v>
      </c>
      <c r="G144" s="48">
        <v>0.57599999999999996</v>
      </c>
      <c r="H144" s="48">
        <v>0.57569999999999999</v>
      </c>
      <c r="I144" s="48">
        <v>0.5675</v>
      </c>
      <c r="J144" s="48">
        <v>0.56269999999999998</v>
      </c>
      <c r="K144" s="48">
        <v>0.56510000000000005</v>
      </c>
      <c r="L144" s="48">
        <v>0.56999999999999995</v>
      </c>
      <c r="M144" s="48">
        <v>0.56330000000000002</v>
      </c>
      <c r="N144" s="48">
        <f t="shared" si="17"/>
        <v>-6.6999999999999282E-3</v>
      </c>
      <c r="O144" s="49">
        <f t="shared" si="12"/>
        <v>4.8999999999999044E-3</v>
      </c>
      <c r="P144" s="49">
        <f t="shared" si="13"/>
        <v>2.4000000000000687E-3</v>
      </c>
      <c r="Q144" s="50">
        <f t="shared" si="14"/>
        <v>-4.8000000000000265E-3</v>
      </c>
      <c r="R144" s="50">
        <f t="shared" si="15"/>
        <v>-8.1999999999999851E-3</v>
      </c>
      <c r="S144" s="50">
        <f t="shared" si="16"/>
        <v>-2.9999999999996696E-4</v>
      </c>
      <c r="T144" s="10" t="s">
        <v>35</v>
      </c>
      <c r="U144" s="10" t="s">
        <v>29</v>
      </c>
      <c r="V144" s="10" t="s">
        <v>29</v>
      </c>
      <c r="W144" s="10" t="s">
        <v>35</v>
      </c>
      <c r="X144" s="10" t="s">
        <v>35</v>
      </c>
      <c r="Y144" s="10" t="s">
        <v>30</v>
      </c>
    </row>
    <row r="145" spans="1:25" s="21" customFormat="1" x14ac:dyDescent="0.25">
      <c r="A145" s="45" t="s">
        <v>448</v>
      </c>
      <c r="B145" s="46" t="s">
        <v>313</v>
      </c>
      <c r="C145" s="46" t="s">
        <v>313</v>
      </c>
      <c r="D145" s="46" t="s">
        <v>313</v>
      </c>
      <c r="E145" s="47" t="s">
        <v>177</v>
      </c>
      <c r="F145" s="10" t="s">
        <v>25</v>
      </c>
      <c r="G145" s="48">
        <v>0.57699999999999996</v>
      </c>
      <c r="H145" s="48">
        <v>0.57899999999999996</v>
      </c>
      <c r="I145" s="48">
        <v>0.57069999999999999</v>
      </c>
      <c r="J145" s="48">
        <v>0.55979999999999996</v>
      </c>
      <c r="K145" s="48">
        <v>0.56340000000000001</v>
      </c>
      <c r="L145" s="48">
        <v>0.57389999999999997</v>
      </c>
      <c r="M145" s="48">
        <v>0.58220000000000005</v>
      </c>
      <c r="N145" s="48">
        <f t="shared" si="17"/>
        <v>8.3000000000000851E-3</v>
      </c>
      <c r="O145" s="49">
        <f t="shared" si="12"/>
        <v>1.0499999999999954E-2</v>
      </c>
      <c r="P145" s="49">
        <f t="shared" si="13"/>
        <v>3.6000000000000476E-3</v>
      </c>
      <c r="Q145" s="50">
        <f t="shared" si="14"/>
        <v>-1.0900000000000021E-2</v>
      </c>
      <c r="R145" s="50">
        <f t="shared" si="15"/>
        <v>-8.2999999999999741E-3</v>
      </c>
      <c r="S145" s="50">
        <f t="shared" si="16"/>
        <v>2.0000000000000018E-3</v>
      </c>
      <c r="T145" s="10" t="s">
        <v>29</v>
      </c>
      <c r="U145" s="10" t="s">
        <v>29</v>
      </c>
      <c r="V145" s="10" t="s">
        <v>29</v>
      </c>
      <c r="W145" s="10" t="s">
        <v>35</v>
      </c>
      <c r="X145" s="10" t="s">
        <v>35</v>
      </c>
      <c r="Y145" s="10" t="s">
        <v>29</v>
      </c>
    </row>
    <row r="146" spans="1:25" s="21" customFormat="1" x14ac:dyDescent="0.25">
      <c r="A146" s="45" t="s">
        <v>449</v>
      </c>
      <c r="B146" s="46" t="s">
        <v>313</v>
      </c>
      <c r="C146" s="46" t="s">
        <v>313</v>
      </c>
      <c r="D146" s="46" t="s">
        <v>313</v>
      </c>
      <c r="E146" s="47" t="s">
        <v>178</v>
      </c>
      <c r="F146" s="10" t="s">
        <v>25</v>
      </c>
      <c r="G146" s="48">
        <v>0.59950000000000003</v>
      </c>
      <c r="H146" s="48">
        <v>0.57850000000000001</v>
      </c>
      <c r="I146" s="48">
        <v>0.57099999999999995</v>
      </c>
      <c r="J146" s="48">
        <v>0.55379999999999996</v>
      </c>
      <c r="K146" s="48">
        <v>0.56189999999999996</v>
      </c>
      <c r="L146" s="48">
        <v>0.58989999999999998</v>
      </c>
      <c r="M146" s="48">
        <v>0.60219999999999996</v>
      </c>
      <c r="N146" s="48">
        <f t="shared" si="17"/>
        <v>1.2299999999999978E-2</v>
      </c>
      <c r="O146" s="49">
        <f t="shared" si="12"/>
        <v>2.8000000000000025E-2</v>
      </c>
      <c r="P146" s="49">
        <f t="shared" si="13"/>
        <v>8.0999999999999961E-3</v>
      </c>
      <c r="Q146" s="50">
        <f t="shared" si="14"/>
        <v>-1.7199999999999993E-2</v>
      </c>
      <c r="R146" s="50">
        <f t="shared" si="15"/>
        <v>-7.5000000000000622E-3</v>
      </c>
      <c r="S146" s="50">
        <f t="shared" si="16"/>
        <v>-2.1000000000000019E-2</v>
      </c>
      <c r="T146" s="10" t="s">
        <v>29</v>
      </c>
      <c r="U146" s="10" t="s">
        <v>29</v>
      </c>
      <c r="V146" s="10" t="s">
        <v>29</v>
      </c>
      <c r="W146" s="10" t="s">
        <v>35</v>
      </c>
      <c r="X146" s="10" t="s">
        <v>35</v>
      </c>
      <c r="Y146" s="10" t="s">
        <v>35</v>
      </c>
    </row>
    <row r="147" spans="1:25" s="21" customFormat="1" x14ac:dyDescent="0.25">
      <c r="A147" s="45" t="s">
        <v>450</v>
      </c>
      <c r="B147" s="46" t="s">
        <v>313</v>
      </c>
      <c r="C147" s="46" t="s">
        <v>313</v>
      </c>
      <c r="D147" s="46" t="s">
        <v>313</v>
      </c>
      <c r="E147" s="47" t="s">
        <v>179</v>
      </c>
      <c r="F147" s="10" t="s">
        <v>25</v>
      </c>
      <c r="G147" s="48">
        <v>0.56440000000000001</v>
      </c>
      <c r="H147" s="48">
        <v>0.55169999999999997</v>
      </c>
      <c r="I147" s="48">
        <v>0.54590000000000005</v>
      </c>
      <c r="J147" s="48">
        <v>0.55349999999999999</v>
      </c>
      <c r="K147" s="48">
        <v>0.56169999999999998</v>
      </c>
      <c r="L147" s="48">
        <v>0.57979999999999998</v>
      </c>
      <c r="M147" s="48">
        <v>0.58720000000000006</v>
      </c>
      <c r="N147" s="48">
        <f t="shared" si="17"/>
        <v>7.4000000000000732E-3</v>
      </c>
      <c r="O147" s="49">
        <f t="shared" si="12"/>
        <v>1.8100000000000005E-2</v>
      </c>
      <c r="P147" s="49">
        <f t="shared" si="13"/>
        <v>8.1999999999999851E-3</v>
      </c>
      <c r="Q147" s="50">
        <f t="shared" si="14"/>
        <v>7.5999999999999401E-3</v>
      </c>
      <c r="R147" s="50">
        <f t="shared" si="15"/>
        <v>-5.7999999999999163E-3</v>
      </c>
      <c r="S147" s="50">
        <f t="shared" si="16"/>
        <v>-1.2700000000000045E-2</v>
      </c>
      <c r="T147" s="10" t="s">
        <v>29</v>
      </c>
      <c r="U147" s="10" t="s">
        <v>29</v>
      </c>
      <c r="V147" s="10" t="s">
        <v>29</v>
      </c>
      <c r="W147" s="10" t="s">
        <v>29</v>
      </c>
      <c r="X147" s="10" t="s">
        <v>35</v>
      </c>
      <c r="Y147" s="10" t="s">
        <v>35</v>
      </c>
    </row>
    <row r="148" spans="1:25" s="21" customFormat="1" x14ac:dyDescent="0.25">
      <c r="A148" s="45" t="s">
        <v>451</v>
      </c>
      <c r="B148" s="46" t="s">
        <v>313</v>
      </c>
      <c r="C148" s="46" t="s">
        <v>313</v>
      </c>
      <c r="D148" s="46" t="s">
        <v>313</v>
      </c>
      <c r="E148" s="47" t="s">
        <v>180</v>
      </c>
      <c r="F148" s="10" t="s">
        <v>25</v>
      </c>
      <c r="G148" s="48">
        <v>0.60329999999999995</v>
      </c>
      <c r="H148" s="48">
        <v>0.5786</v>
      </c>
      <c r="I148" s="48">
        <v>0.57650000000000001</v>
      </c>
      <c r="J148" s="48">
        <v>0.56000000000000005</v>
      </c>
      <c r="K148" s="48">
        <v>0.56159999999999999</v>
      </c>
      <c r="L148" s="48">
        <v>0.57950000000000002</v>
      </c>
      <c r="M148" s="48">
        <v>0.58840000000000003</v>
      </c>
      <c r="N148" s="48">
        <f t="shared" si="17"/>
        <v>8.900000000000019E-3</v>
      </c>
      <c r="O148" s="49">
        <f t="shared" si="12"/>
        <v>1.7900000000000027E-2</v>
      </c>
      <c r="P148" s="49">
        <f t="shared" si="13"/>
        <v>1.5999999999999348E-3</v>
      </c>
      <c r="Q148" s="50">
        <f t="shared" si="14"/>
        <v>-1.6499999999999959E-2</v>
      </c>
      <c r="R148" s="50">
        <f t="shared" si="15"/>
        <v>-2.0999999999999908E-3</v>
      </c>
      <c r="S148" s="50">
        <f t="shared" si="16"/>
        <v>-2.4699999999999944E-2</v>
      </c>
      <c r="T148" s="10" t="s">
        <v>29</v>
      </c>
      <c r="U148" s="10" t="s">
        <v>29</v>
      </c>
      <c r="V148" s="10" t="s">
        <v>29</v>
      </c>
      <c r="W148" s="10" t="s">
        <v>35</v>
      </c>
      <c r="X148" s="10" t="s">
        <v>35</v>
      </c>
      <c r="Y148" s="10" t="s">
        <v>35</v>
      </c>
    </row>
    <row r="149" spans="1:25" s="21" customFormat="1" x14ac:dyDescent="0.25">
      <c r="A149" s="45" t="s">
        <v>452</v>
      </c>
      <c r="B149" s="46" t="s">
        <v>313</v>
      </c>
      <c r="C149" s="46" t="s">
        <v>313</v>
      </c>
      <c r="D149" s="46" t="s">
        <v>313</v>
      </c>
      <c r="E149" s="47" t="s">
        <v>181</v>
      </c>
      <c r="F149" s="10" t="s">
        <v>25</v>
      </c>
      <c r="G149" s="48">
        <v>0.56200000000000006</v>
      </c>
      <c r="H149" s="48">
        <v>0.54020000000000001</v>
      </c>
      <c r="I149" s="48">
        <v>0.5413</v>
      </c>
      <c r="J149" s="48">
        <v>0.54469999999999996</v>
      </c>
      <c r="K149" s="48">
        <v>0.55979999999999996</v>
      </c>
      <c r="L149" s="48">
        <v>0.56530000000000002</v>
      </c>
      <c r="M149" s="48">
        <v>0.56279999999999997</v>
      </c>
      <c r="N149" s="48">
        <f t="shared" si="17"/>
        <v>-2.5000000000000577E-3</v>
      </c>
      <c r="O149" s="49">
        <f t="shared" si="12"/>
        <v>5.5000000000000604E-3</v>
      </c>
      <c r="P149" s="49">
        <f t="shared" si="13"/>
        <v>1.5100000000000002E-2</v>
      </c>
      <c r="Q149" s="50">
        <f t="shared" si="14"/>
        <v>3.3999999999999586E-3</v>
      </c>
      <c r="R149" s="50">
        <f t="shared" si="15"/>
        <v>1.0999999999999899E-3</v>
      </c>
      <c r="S149" s="50">
        <f t="shared" si="16"/>
        <v>-2.1800000000000042E-2</v>
      </c>
      <c r="T149" s="10" t="s">
        <v>35</v>
      </c>
      <c r="U149" s="10" t="s">
        <v>29</v>
      </c>
      <c r="V149" s="10" t="s">
        <v>29</v>
      </c>
      <c r="W149" s="10" t="s">
        <v>29</v>
      </c>
      <c r="X149" s="10" t="s">
        <v>29</v>
      </c>
      <c r="Y149" s="10" t="s">
        <v>35</v>
      </c>
    </row>
    <row r="150" spans="1:25" s="21" customFormat="1" x14ac:dyDescent="0.25">
      <c r="A150" s="45" t="s">
        <v>453</v>
      </c>
      <c r="B150" s="46" t="s">
        <v>313</v>
      </c>
      <c r="C150" s="46" t="s">
        <v>313</v>
      </c>
      <c r="D150" s="46" t="s">
        <v>313</v>
      </c>
      <c r="E150" s="47" t="s">
        <v>182</v>
      </c>
      <c r="F150" s="10" t="s">
        <v>25</v>
      </c>
      <c r="G150" s="48">
        <v>0.57730000000000004</v>
      </c>
      <c r="H150" s="48">
        <v>0.56299999999999994</v>
      </c>
      <c r="I150" s="48">
        <v>0.54879999999999995</v>
      </c>
      <c r="J150" s="48">
        <v>0.55510000000000004</v>
      </c>
      <c r="K150" s="48">
        <v>0.55889999999999995</v>
      </c>
      <c r="L150" s="48">
        <v>0.56989999999999996</v>
      </c>
      <c r="M150" s="48">
        <v>0.5605</v>
      </c>
      <c r="N150" s="48">
        <f t="shared" si="17"/>
        <v>-9.3999999999999639E-3</v>
      </c>
      <c r="O150" s="49">
        <f t="shared" si="12"/>
        <v>1.100000000000001E-2</v>
      </c>
      <c r="P150" s="49">
        <f t="shared" si="13"/>
        <v>3.7999999999999146E-3</v>
      </c>
      <c r="Q150" s="50">
        <f t="shared" si="14"/>
        <v>6.3000000000000833E-3</v>
      </c>
      <c r="R150" s="50">
        <f t="shared" si="15"/>
        <v>-1.419999999999999E-2</v>
      </c>
      <c r="S150" s="50">
        <f t="shared" si="16"/>
        <v>-1.430000000000009E-2</v>
      </c>
      <c r="T150" s="10" t="s">
        <v>35</v>
      </c>
      <c r="U150" s="10" t="s">
        <v>29</v>
      </c>
      <c r="V150" s="10" t="s">
        <v>29</v>
      </c>
      <c r="W150" s="10" t="s">
        <v>29</v>
      </c>
      <c r="X150" s="10" t="s">
        <v>35</v>
      </c>
      <c r="Y150" s="10" t="s">
        <v>35</v>
      </c>
    </row>
    <row r="151" spans="1:25" s="21" customFormat="1" x14ac:dyDescent="0.25">
      <c r="A151" s="45" t="s">
        <v>454</v>
      </c>
      <c r="B151" s="46" t="s">
        <v>313</v>
      </c>
      <c r="C151" s="46" t="s">
        <v>313</v>
      </c>
      <c r="D151" s="46" t="s">
        <v>313</v>
      </c>
      <c r="E151" s="47" t="s">
        <v>183</v>
      </c>
      <c r="F151" s="10" t="s">
        <v>25</v>
      </c>
      <c r="G151" s="48">
        <v>0.53949999999999998</v>
      </c>
      <c r="H151" s="48">
        <v>0.52759999999999996</v>
      </c>
      <c r="I151" s="48">
        <v>0.53269999999999995</v>
      </c>
      <c r="J151" s="48">
        <v>0.54449999999999998</v>
      </c>
      <c r="K151" s="48">
        <v>0.55520000000000003</v>
      </c>
      <c r="L151" s="48">
        <v>0.56499999999999995</v>
      </c>
      <c r="M151" s="48">
        <v>0.58260000000000001</v>
      </c>
      <c r="N151" s="48">
        <f t="shared" si="17"/>
        <v>1.760000000000006E-2</v>
      </c>
      <c r="O151" s="49">
        <f t="shared" si="12"/>
        <v>9.7999999999999199E-3</v>
      </c>
      <c r="P151" s="49">
        <f t="shared" si="13"/>
        <v>1.0700000000000043E-2</v>
      </c>
      <c r="Q151" s="50">
        <f t="shared" si="14"/>
        <v>1.1800000000000033E-2</v>
      </c>
      <c r="R151" s="50">
        <f t="shared" si="15"/>
        <v>5.0999999999999934E-3</v>
      </c>
      <c r="S151" s="50">
        <f t="shared" si="16"/>
        <v>-1.1900000000000022E-2</v>
      </c>
      <c r="T151" s="10" t="s">
        <v>29</v>
      </c>
      <c r="U151" s="10" t="s">
        <v>29</v>
      </c>
      <c r="V151" s="10" t="s">
        <v>29</v>
      </c>
      <c r="W151" s="10" t="s">
        <v>29</v>
      </c>
      <c r="X151" s="10" t="s">
        <v>29</v>
      </c>
      <c r="Y151" s="10" t="s">
        <v>35</v>
      </c>
    </row>
    <row r="152" spans="1:25" s="21" customFormat="1" x14ac:dyDescent="0.25">
      <c r="A152" s="45" t="s">
        <v>455</v>
      </c>
      <c r="B152" s="46" t="s">
        <v>313</v>
      </c>
      <c r="C152" s="46" t="s">
        <v>313</v>
      </c>
      <c r="D152" s="46" t="s">
        <v>313</v>
      </c>
      <c r="E152" s="47" t="s">
        <v>184</v>
      </c>
      <c r="F152" s="10" t="s">
        <v>25</v>
      </c>
      <c r="G152" s="48">
        <v>0.58689999999999998</v>
      </c>
      <c r="H152" s="48">
        <v>0.56869999999999998</v>
      </c>
      <c r="I152" s="48">
        <v>0.55530000000000002</v>
      </c>
      <c r="J152" s="48">
        <v>0.54690000000000005</v>
      </c>
      <c r="K152" s="48">
        <v>0.5544</v>
      </c>
      <c r="L152" s="48">
        <v>0.56399999999999995</v>
      </c>
      <c r="M152" s="48">
        <v>0.5675</v>
      </c>
      <c r="N152" s="48">
        <f t="shared" si="17"/>
        <v>3.5000000000000586E-3</v>
      </c>
      <c r="O152" s="49">
        <f t="shared" si="12"/>
        <v>9.5999999999999419E-3</v>
      </c>
      <c r="P152" s="49">
        <f t="shared" si="13"/>
        <v>7.4999999999999512E-3</v>
      </c>
      <c r="Q152" s="50">
        <f t="shared" si="14"/>
        <v>-8.3999999999999631E-3</v>
      </c>
      <c r="R152" s="50">
        <f t="shared" si="15"/>
        <v>-1.3399999999999967E-2</v>
      </c>
      <c r="S152" s="50">
        <f t="shared" si="16"/>
        <v>-1.8199999999999994E-2</v>
      </c>
      <c r="T152" s="10" t="s">
        <v>29</v>
      </c>
      <c r="U152" s="10" t="s">
        <v>29</v>
      </c>
      <c r="V152" s="10" t="s">
        <v>29</v>
      </c>
      <c r="W152" s="10" t="s">
        <v>35</v>
      </c>
      <c r="X152" s="10" t="s">
        <v>35</v>
      </c>
      <c r="Y152" s="10" t="s">
        <v>35</v>
      </c>
    </row>
    <row r="153" spans="1:25" s="21" customFormat="1" x14ac:dyDescent="0.25">
      <c r="A153" s="45" t="s">
        <v>456</v>
      </c>
      <c r="B153" s="46" t="s">
        <v>313</v>
      </c>
      <c r="C153" s="46" t="s">
        <v>313</v>
      </c>
      <c r="D153" s="46" t="s">
        <v>313</v>
      </c>
      <c r="E153" s="47" t="s">
        <v>185</v>
      </c>
      <c r="F153" s="10" t="s">
        <v>25</v>
      </c>
      <c r="G153" s="48">
        <v>0.56330000000000002</v>
      </c>
      <c r="H153" s="48">
        <v>0.55940000000000001</v>
      </c>
      <c r="I153" s="48">
        <v>0.55489999999999995</v>
      </c>
      <c r="J153" s="48">
        <v>0.54269999999999996</v>
      </c>
      <c r="K153" s="48">
        <v>0.55389999999999995</v>
      </c>
      <c r="L153" s="48">
        <v>0.57920000000000005</v>
      </c>
      <c r="M153" s="48">
        <v>0.62039999999999995</v>
      </c>
      <c r="N153" s="48">
        <f t="shared" si="17"/>
        <v>4.1199999999999903E-2</v>
      </c>
      <c r="O153" s="49">
        <f t="shared" si="12"/>
        <v>2.53000000000001E-2</v>
      </c>
      <c r="P153" s="49">
        <f t="shared" si="13"/>
        <v>1.1199999999999988E-2</v>
      </c>
      <c r="Q153" s="50">
        <f t="shared" si="14"/>
        <v>-1.2199999999999989E-2</v>
      </c>
      <c r="R153" s="50">
        <f t="shared" si="15"/>
        <v>-4.5000000000000595E-3</v>
      </c>
      <c r="S153" s="50">
        <f t="shared" si="16"/>
        <v>-3.9000000000000146E-3</v>
      </c>
      <c r="T153" s="10" t="s">
        <v>29</v>
      </c>
      <c r="U153" s="10" t="s">
        <v>29</v>
      </c>
      <c r="V153" s="10" t="s">
        <v>29</v>
      </c>
      <c r="W153" s="10" t="s">
        <v>35</v>
      </c>
      <c r="X153" s="10" t="s">
        <v>35</v>
      </c>
      <c r="Y153" s="10" t="s">
        <v>35</v>
      </c>
    </row>
    <row r="154" spans="1:25" s="21" customFormat="1" x14ac:dyDescent="0.25">
      <c r="A154" s="45" t="s">
        <v>457</v>
      </c>
      <c r="B154" s="46" t="s">
        <v>316</v>
      </c>
      <c r="C154" s="46" t="s">
        <v>313</v>
      </c>
      <c r="D154" s="46" t="s">
        <v>313</v>
      </c>
      <c r="E154" s="47" t="s">
        <v>186</v>
      </c>
      <c r="F154" s="10" t="s">
        <v>25</v>
      </c>
      <c r="G154" s="46" t="e">
        <v>#N/A</v>
      </c>
      <c r="H154" s="48">
        <v>0.47839999999999999</v>
      </c>
      <c r="I154" s="48">
        <v>0.51129999999999998</v>
      </c>
      <c r="J154" s="48">
        <v>0.51690000000000003</v>
      </c>
      <c r="K154" s="48">
        <v>0.55149999999999999</v>
      </c>
      <c r="L154" s="48">
        <v>0.56630000000000003</v>
      </c>
      <c r="M154" s="48" t="e">
        <v>#N/A</v>
      </c>
      <c r="N154" s="48" t="e">
        <f t="shared" si="17"/>
        <v>#N/A</v>
      </c>
      <c r="O154" s="49">
        <f t="shared" si="12"/>
        <v>1.4800000000000035E-2</v>
      </c>
      <c r="P154" s="49">
        <f t="shared" si="13"/>
        <v>3.4599999999999964E-2</v>
      </c>
      <c r="Q154" s="50">
        <f t="shared" si="14"/>
        <v>5.6000000000000494E-3</v>
      </c>
      <c r="R154" s="50">
        <f t="shared" si="15"/>
        <v>3.2899999999999985E-2</v>
      </c>
      <c r="S154" s="50" t="e">
        <f t="shared" si="16"/>
        <v>#N/A</v>
      </c>
      <c r="T154" s="10" t="s">
        <v>38</v>
      </c>
      <c r="U154" s="10" t="s">
        <v>29</v>
      </c>
      <c r="V154" s="10" t="s">
        <v>29</v>
      </c>
      <c r="W154" s="10" t="s">
        <v>29</v>
      </c>
      <c r="X154" s="10" t="s">
        <v>29</v>
      </c>
      <c r="Y154" s="10" t="s">
        <v>38</v>
      </c>
    </row>
    <row r="155" spans="1:25" s="21" customFormat="1" x14ac:dyDescent="0.25">
      <c r="A155" s="45" t="s">
        <v>458</v>
      </c>
      <c r="B155" s="46" t="s">
        <v>313</v>
      </c>
      <c r="C155" s="46" t="s">
        <v>313</v>
      </c>
      <c r="D155" s="46" t="s">
        <v>313</v>
      </c>
      <c r="E155" s="47" t="s">
        <v>187</v>
      </c>
      <c r="F155" s="10" t="s">
        <v>25</v>
      </c>
      <c r="G155" s="48">
        <v>0.56089999999999995</v>
      </c>
      <c r="H155" s="48">
        <v>0.5323</v>
      </c>
      <c r="I155" s="48">
        <v>0.5585</v>
      </c>
      <c r="J155" s="48">
        <v>0.55649999999999999</v>
      </c>
      <c r="K155" s="48">
        <v>0.55010000000000003</v>
      </c>
      <c r="L155" s="48">
        <v>0.56899999999999995</v>
      </c>
      <c r="M155" s="48">
        <v>0.58599999999999997</v>
      </c>
      <c r="N155" s="48">
        <f t="shared" si="17"/>
        <v>1.7000000000000015E-2</v>
      </c>
      <c r="O155" s="49">
        <f t="shared" si="12"/>
        <v>1.8899999999999917E-2</v>
      </c>
      <c r="P155" s="49">
        <f t="shared" si="13"/>
        <v>-6.3999999999999613E-3</v>
      </c>
      <c r="Q155" s="50">
        <f t="shared" si="14"/>
        <v>-2.0000000000000018E-3</v>
      </c>
      <c r="R155" s="50">
        <f t="shared" si="15"/>
        <v>2.6200000000000001E-2</v>
      </c>
      <c r="S155" s="50">
        <f t="shared" si="16"/>
        <v>-2.8599999999999959E-2</v>
      </c>
      <c r="T155" s="10" t="s">
        <v>29</v>
      </c>
      <c r="U155" s="10" t="s">
        <v>29</v>
      </c>
      <c r="V155" s="10" t="s">
        <v>35</v>
      </c>
      <c r="W155" s="10" t="s">
        <v>35</v>
      </c>
      <c r="X155" s="10" t="s">
        <v>29</v>
      </c>
      <c r="Y155" s="10" t="s">
        <v>35</v>
      </c>
    </row>
    <row r="156" spans="1:25" s="21" customFormat="1" x14ac:dyDescent="0.25">
      <c r="A156" s="45" t="s">
        <v>459</v>
      </c>
      <c r="B156" s="46" t="s">
        <v>313</v>
      </c>
      <c r="C156" s="46" t="s">
        <v>313</v>
      </c>
      <c r="D156" s="46" t="s">
        <v>313</v>
      </c>
      <c r="E156" s="47" t="s">
        <v>188</v>
      </c>
      <c r="F156" s="10" t="s">
        <v>25</v>
      </c>
      <c r="G156" s="48">
        <v>0.57889999999999997</v>
      </c>
      <c r="H156" s="48">
        <v>0.54769999999999996</v>
      </c>
      <c r="I156" s="48">
        <v>0.53390000000000004</v>
      </c>
      <c r="J156" s="48">
        <v>0.5232</v>
      </c>
      <c r="K156" s="48">
        <v>0.54859999999999998</v>
      </c>
      <c r="L156" s="48">
        <v>0.56889999999999996</v>
      </c>
      <c r="M156" s="48">
        <v>0.57899999999999996</v>
      </c>
      <c r="N156" s="48">
        <f t="shared" si="17"/>
        <v>1.0099999999999998E-2</v>
      </c>
      <c r="O156" s="49">
        <f t="shared" si="12"/>
        <v>2.0299999999999985E-2</v>
      </c>
      <c r="P156" s="49">
        <f t="shared" si="13"/>
        <v>2.5399999999999978E-2</v>
      </c>
      <c r="Q156" s="50">
        <f t="shared" si="14"/>
        <v>-1.0700000000000043E-2</v>
      </c>
      <c r="R156" s="50">
        <f t="shared" si="15"/>
        <v>-1.3799999999999923E-2</v>
      </c>
      <c r="S156" s="50">
        <f t="shared" si="16"/>
        <v>-3.1200000000000006E-2</v>
      </c>
      <c r="T156" s="10" t="s">
        <v>29</v>
      </c>
      <c r="U156" s="10" t="s">
        <v>29</v>
      </c>
      <c r="V156" s="10" t="s">
        <v>29</v>
      </c>
      <c r="W156" s="10" t="s">
        <v>35</v>
      </c>
      <c r="X156" s="10" t="s">
        <v>35</v>
      </c>
      <c r="Y156" s="10" t="s">
        <v>35</v>
      </c>
    </row>
    <row r="157" spans="1:25" s="21" customFormat="1" x14ac:dyDescent="0.25">
      <c r="A157" s="45" t="s">
        <v>460</v>
      </c>
      <c r="B157" s="46" t="s">
        <v>313</v>
      </c>
      <c r="C157" s="46" t="s">
        <v>313</v>
      </c>
      <c r="D157" s="46" t="s">
        <v>313</v>
      </c>
      <c r="E157" s="47" t="s">
        <v>189</v>
      </c>
      <c r="F157" s="10" t="s">
        <v>25</v>
      </c>
      <c r="G157" s="48">
        <v>0.60740000000000005</v>
      </c>
      <c r="H157" s="48">
        <v>0.58630000000000004</v>
      </c>
      <c r="I157" s="48">
        <v>0.56320000000000003</v>
      </c>
      <c r="J157" s="48">
        <v>0.54700000000000004</v>
      </c>
      <c r="K157" s="48">
        <v>0.54749999999999999</v>
      </c>
      <c r="L157" s="48">
        <v>0.55700000000000005</v>
      </c>
      <c r="M157" s="48">
        <v>0.57679999999999998</v>
      </c>
      <c r="N157" s="48">
        <f t="shared" si="17"/>
        <v>1.9799999999999929E-2</v>
      </c>
      <c r="O157" s="49">
        <f t="shared" si="12"/>
        <v>9.5000000000000639E-3</v>
      </c>
      <c r="P157" s="49">
        <f t="shared" si="13"/>
        <v>4.9999999999994493E-4</v>
      </c>
      <c r="Q157" s="50">
        <f t="shared" si="14"/>
        <v>-1.6199999999999992E-2</v>
      </c>
      <c r="R157" s="50">
        <f t="shared" si="15"/>
        <v>-2.3100000000000009E-2</v>
      </c>
      <c r="S157" s="50">
        <f t="shared" si="16"/>
        <v>-2.1100000000000008E-2</v>
      </c>
      <c r="T157" s="10" t="s">
        <v>29</v>
      </c>
      <c r="U157" s="10" t="s">
        <v>29</v>
      </c>
      <c r="V157" s="10" t="s">
        <v>30</v>
      </c>
      <c r="W157" s="10" t="s">
        <v>35</v>
      </c>
      <c r="X157" s="10" t="s">
        <v>35</v>
      </c>
      <c r="Y157" s="10" t="s">
        <v>35</v>
      </c>
    </row>
    <row r="158" spans="1:25" s="21" customFormat="1" x14ac:dyDescent="0.25">
      <c r="A158" s="45" t="s">
        <v>461</v>
      </c>
      <c r="B158" s="46" t="s">
        <v>313</v>
      </c>
      <c r="C158" s="46" t="s">
        <v>313</v>
      </c>
      <c r="D158" s="46" t="s">
        <v>313</v>
      </c>
      <c r="E158" s="47" t="s">
        <v>190</v>
      </c>
      <c r="F158" s="10" t="s">
        <v>25</v>
      </c>
      <c r="G158" s="48">
        <v>0.59619999999999995</v>
      </c>
      <c r="H158" s="48">
        <v>0.55700000000000005</v>
      </c>
      <c r="I158" s="48">
        <v>0.53879999999999995</v>
      </c>
      <c r="J158" s="48">
        <v>0.52780000000000005</v>
      </c>
      <c r="K158" s="48">
        <v>0.54469999999999996</v>
      </c>
      <c r="L158" s="48">
        <v>0.57099999999999995</v>
      </c>
      <c r="M158" s="48">
        <v>0.59560000000000002</v>
      </c>
      <c r="N158" s="48">
        <f t="shared" si="17"/>
        <v>2.4600000000000066E-2</v>
      </c>
      <c r="O158" s="49">
        <f t="shared" si="12"/>
        <v>2.629999999999999E-2</v>
      </c>
      <c r="P158" s="49">
        <f t="shared" si="13"/>
        <v>1.6899999999999915E-2</v>
      </c>
      <c r="Q158" s="50">
        <f t="shared" si="14"/>
        <v>-1.0999999999999899E-2</v>
      </c>
      <c r="R158" s="50">
        <f t="shared" si="15"/>
        <v>-1.8200000000000105E-2</v>
      </c>
      <c r="S158" s="50">
        <f t="shared" si="16"/>
        <v>-3.9199999999999902E-2</v>
      </c>
      <c r="T158" s="10" t="s">
        <v>29</v>
      </c>
      <c r="U158" s="10" t="s">
        <v>29</v>
      </c>
      <c r="V158" s="10" t="s">
        <v>29</v>
      </c>
      <c r="W158" s="10" t="s">
        <v>35</v>
      </c>
      <c r="X158" s="10" t="s">
        <v>35</v>
      </c>
      <c r="Y158" s="10" t="s">
        <v>35</v>
      </c>
    </row>
    <row r="159" spans="1:25" s="21" customFormat="1" x14ac:dyDescent="0.25">
      <c r="A159" s="45" t="s">
        <v>462</v>
      </c>
      <c r="B159" s="46" t="s">
        <v>313</v>
      </c>
      <c r="C159" s="46" t="s">
        <v>313</v>
      </c>
      <c r="D159" s="46" t="s">
        <v>313</v>
      </c>
      <c r="E159" s="47" t="s">
        <v>191</v>
      </c>
      <c r="F159" s="10" t="s">
        <v>25</v>
      </c>
      <c r="G159" s="48">
        <v>0.56200000000000006</v>
      </c>
      <c r="H159" s="48">
        <v>0.53969999999999996</v>
      </c>
      <c r="I159" s="48">
        <v>0.52139999999999997</v>
      </c>
      <c r="J159" s="48">
        <v>0.53049999999999997</v>
      </c>
      <c r="K159" s="48">
        <v>0.54259999999999997</v>
      </c>
      <c r="L159" s="48">
        <v>0.55420000000000003</v>
      </c>
      <c r="M159" s="48">
        <v>0.57499999999999996</v>
      </c>
      <c r="N159" s="48">
        <f t="shared" si="17"/>
        <v>2.079999999999993E-2</v>
      </c>
      <c r="O159" s="49">
        <f t="shared" si="12"/>
        <v>1.1600000000000055E-2</v>
      </c>
      <c r="P159" s="49">
        <f t="shared" si="13"/>
        <v>1.21E-2</v>
      </c>
      <c r="Q159" s="50">
        <f t="shared" si="14"/>
        <v>9.099999999999997E-3</v>
      </c>
      <c r="R159" s="50">
        <f t="shared" si="15"/>
        <v>-1.8299999999999983E-2</v>
      </c>
      <c r="S159" s="50">
        <f t="shared" si="16"/>
        <v>-2.2300000000000098E-2</v>
      </c>
      <c r="T159" s="10" t="s">
        <v>29</v>
      </c>
      <c r="U159" s="10" t="s">
        <v>29</v>
      </c>
      <c r="V159" s="10" t="s">
        <v>29</v>
      </c>
      <c r="W159" s="10" t="s">
        <v>29</v>
      </c>
      <c r="X159" s="10" t="s">
        <v>35</v>
      </c>
      <c r="Y159" s="10" t="s">
        <v>35</v>
      </c>
    </row>
    <row r="160" spans="1:25" s="21" customFormat="1" x14ac:dyDescent="0.25">
      <c r="A160" s="45" t="s">
        <v>463</v>
      </c>
      <c r="B160" s="46" t="s">
        <v>313</v>
      </c>
      <c r="C160" s="46" t="s">
        <v>313</v>
      </c>
      <c r="D160" s="46" t="s">
        <v>313</v>
      </c>
      <c r="E160" s="47" t="s">
        <v>192</v>
      </c>
      <c r="F160" s="10" t="s">
        <v>25</v>
      </c>
      <c r="G160" s="48">
        <v>0.4985</v>
      </c>
      <c r="H160" s="48">
        <v>0.50090000000000001</v>
      </c>
      <c r="I160" s="48">
        <v>0.50700000000000001</v>
      </c>
      <c r="J160" s="48">
        <v>0.51770000000000005</v>
      </c>
      <c r="K160" s="48">
        <v>0.53100000000000003</v>
      </c>
      <c r="L160" s="48">
        <v>0.55059999999999998</v>
      </c>
      <c r="M160" s="48">
        <v>0.55420000000000003</v>
      </c>
      <c r="N160" s="48">
        <f t="shared" si="17"/>
        <v>3.6000000000000476E-3</v>
      </c>
      <c r="O160" s="49">
        <f t="shared" si="12"/>
        <v>1.9599999999999951E-2</v>
      </c>
      <c r="P160" s="49">
        <f t="shared" si="13"/>
        <v>1.3299999999999979E-2</v>
      </c>
      <c r="Q160" s="50">
        <f t="shared" si="14"/>
        <v>1.0700000000000043E-2</v>
      </c>
      <c r="R160" s="50">
        <f t="shared" si="15"/>
        <v>6.0999999999999943E-3</v>
      </c>
      <c r="S160" s="50">
        <f t="shared" si="16"/>
        <v>2.4000000000000132E-3</v>
      </c>
      <c r="T160" s="10" t="s">
        <v>29</v>
      </c>
      <c r="U160" s="10" t="s">
        <v>29</v>
      </c>
      <c r="V160" s="10" t="s">
        <v>29</v>
      </c>
      <c r="W160" s="10" t="s">
        <v>29</v>
      </c>
      <c r="X160" s="10" t="s">
        <v>29</v>
      </c>
      <c r="Y160" s="10" t="s">
        <v>29</v>
      </c>
    </row>
    <row r="161" spans="1:25" s="21" customFormat="1" x14ac:dyDescent="0.25">
      <c r="A161" s="45" t="s">
        <v>464</v>
      </c>
      <c r="B161" s="46" t="s">
        <v>313</v>
      </c>
      <c r="C161" s="46" t="s">
        <v>313</v>
      </c>
      <c r="D161" s="46" t="s">
        <v>313</v>
      </c>
      <c r="E161" s="47" t="s">
        <v>193</v>
      </c>
      <c r="F161" s="10" t="s">
        <v>25</v>
      </c>
      <c r="G161" s="48">
        <v>0.53280000000000005</v>
      </c>
      <c r="H161" s="48">
        <v>0.51319999999999999</v>
      </c>
      <c r="I161" s="48">
        <v>0.50580000000000003</v>
      </c>
      <c r="J161" s="48">
        <v>0.50880000000000003</v>
      </c>
      <c r="K161" s="48">
        <v>0.53080000000000005</v>
      </c>
      <c r="L161" s="48">
        <v>0.54059999999999997</v>
      </c>
      <c r="M161" s="48">
        <v>0.5534</v>
      </c>
      <c r="N161" s="48">
        <f t="shared" si="17"/>
        <v>1.2800000000000034E-2</v>
      </c>
      <c r="O161" s="49">
        <f t="shared" si="12"/>
        <v>9.7999999999999199E-3</v>
      </c>
      <c r="P161" s="49">
        <f t="shared" si="13"/>
        <v>2.200000000000002E-2</v>
      </c>
      <c r="Q161" s="50">
        <f t="shared" si="14"/>
        <v>3.0000000000000027E-3</v>
      </c>
      <c r="R161" s="50">
        <f t="shared" si="15"/>
        <v>-7.3999999999999622E-3</v>
      </c>
      <c r="S161" s="50">
        <f t="shared" si="16"/>
        <v>-1.9600000000000062E-2</v>
      </c>
      <c r="T161" s="10" t="s">
        <v>29</v>
      </c>
      <c r="U161" s="10" t="s">
        <v>29</v>
      </c>
      <c r="V161" s="10" t="s">
        <v>29</v>
      </c>
      <c r="W161" s="10" t="s">
        <v>29</v>
      </c>
      <c r="X161" s="10" t="s">
        <v>35</v>
      </c>
      <c r="Y161" s="10" t="s">
        <v>35</v>
      </c>
    </row>
    <row r="162" spans="1:25" s="21" customFormat="1" x14ac:dyDescent="0.25">
      <c r="A162" s="45" t="s">
        <v>465</v>
      </c>
      <c r="B162" s="46" t="s">
        <v>313</v>
      </c>
      <c r="C162" s="46" t="s">
        <v>313</v>
      </c>
      <c r="D162" s="46" t="s">
        <v>313</v>
      </c>
      <c r="E162" s="47" t="s">
        <v>194</v>
      </c>
      <c r="F162" s="10" t="s">
        <v>25</v>
      </c>
      <c r="G162" s="48">
        <v>0.54269999999999996</v>
      </c>
      <c r="H162" s="48">
        <v>0.5413</v>
      </c>
      <c r="I162" s="48">
        <v>0.52910000000000001</v>
      </c>
      <c r="J162" s="48">
        <v>0.51629999999999998</v>
      </c>
      <c r="K162" s="48">
        <v>0.52839999999999998</v>
      </c>
      <c r="L162" s="48">
        <v>0.55189999999999995</v>
      </c>
      <c r="M162" s="48">
        <v>0.56620000000000004</v>
      </c>
      <c r="N162" s="48">
        <f t="shared" si="17"/>
        <v>1.430000000000009E-2</v>
      </c>
      <c r="O162" s="49">
        <f t="shared" si="12"/>
        <v>2.3499999999999965E-2</v>
      </c>
      <c r="P162" s="49">
        <f t="shared" si="13"/>
        <v>1.21E-2</v>
      </c>
      <c r="Q162" s="50">
        <f t="shared" si="14"/>
        <v>-1.2800000000000034E-2</v>
      </c>
      <c r="R162" s="50">
        <f t="shared" si="15"/>
        <v>-1.2199999999999989E-2</v>
      </c>
      <c r="S162" s="50">
        <f t="shared" si="16"/>
        <v>-1.3999999999999568E-3</v>
      </c>
      <c r="T162" s="10" t="s">
        <v>29</v>
      </c>
      <c r="U162" s="10" t="s">
        <v>29</v>
      </c>
      <c r="V162" s="10" t="s">
        <v>29</v>
      </c>
      <c r="W162" s="10" t="s">
        <v>35</v>
      </c>
      <c r="X162" s="10" t="s">
        <v>35</v>
      </c>
      <c r="Y162" s="10" t="s">
        <v>35</v>
      </c>
    </row>
    <row r="163" spans="1:25" s="21" customFormat="1" x14ac:dyDescent="0.25">
      <c r="A163" s="45" t="s">
        <v>466</v>
      </c>
      <c r="B163" s="46" t="s">
        <v>313</v>
      </c>
      <c r="C163" s="46" t="s">
        <v>313</v>
      </c>
      <c r="D163" s="46" t="s">
        <v>313</v>
      </c>
      <c r="E163" s="47" t="s">
        <v>195</v>
      </c>
      <c r="F163" s="10" t="s">
        <v>25</v>
      </c>
      <c r="G163" s="48">
        <v>0.52200000000000002</v>
      </c>
      <c r="H163" s="48">
        <v>0.52429999999999999</v>
      </c>
      <c r="I163" s="48">
        <v>0.52769999999999995</v>
      </c>
      <c r="J163" s="48">
        <v>0.53669999999999995</v>
      </c>
      <c r="K163" s="48">
        <v>0.5272</v>
      </c>
      <c r="L163" s="48">
        <v>0.54100000000000004</v>
      </c>
      <c r="M163" s="48">
        <v>0.54769999999999996</v>
      </c>
      <c r="N163" s="48">
        <f t="shared" si="17"/>
        <v>6.6999999999999282E-3</v>
      </c>
      <c r="O163" s="49">
        <f t="shared" si="12"/>
        <v>1.3800000000000034E-2</v>
      </c>
      <c r="P163" s="49">
        <f t="shared" si="13"/>
        <v>-9.4999999999999529E-3</v>
      </c>
      <c r="Q163" s="50">
        <f t="shared" si="14"/>
        <v>9.000000000000008E-3</v>
      </c>
      <c r="R163" s="50">
        <f t="shared" si="15"/>
        <v>3.3999999999999586E-3</v>
      </c>
      <c r="S163" s="50">
        <f t="shared" si="16"/>
        <v>2.2999999999999687E-3</v>
      </c>
      <c r="T163" s="10" t="s">
        <v>29</v>
      </c>
      <c r="U163" s="10" t="s">
        <v>29</v>
      </c>
      <c r="V163" s="10" t="s">
        <v>35</v>
      </c>
      <c r="W163" s="10" t="s">
        <v>29</v>
      </c>
      <c r="X163" s="10" t="s">
        <v>29</v>
      </c>
      <c r="Y163" s="10" t="s">
        <v>29</v>
      </c>
    </row>
    <row r="164" spans="1:25" s="21" customFormat="1" x14ac:dyDescent="0.25">
      <c r="A164" s="45" t="s">
        <v>467</v>
      </c>
      <c r="B164" s="46" t="s">
        <v>313</v>
      </c>
      <c r="C164" s="46" t="s">
        <v>313</v>
      </c>
      <c r="D164" s="46" t="s">
        <v>313</v>
      </c>
      <c r="E164" s="47" t="s">
        <v>196</v>
      </c>
      <c r="F164" s="10" t="s">
        <v>25</v>
      </c>
      <c r="G164" s="48">
        <v>0.54690000000000005</v>
      </c>
      <c r="H164" s="48">
        <v>0.53190000000000004</v>
      </c>
      <c r="I164" s="48">
        <v>0.52429999999999999</v>
      </c>
      <c r="J164" s="48">
        <v>0.52300000000000002</v>
      </c>
      <c r="K164" s="48">
        <v>0.52470000000000006</v>
      </c>
      <c r="L164" s="48">
        <v>0.53180000000000005</v>
      </c>
      <c r="M164" s="48">
        <v>0.53779999999999994</v>
      </c>
      <c r="N164" s="48">
        <f t="shared" si="17"/>
        <v>5.9999999999998943E-3</v>
      </c>
      <c r="O164" s="49">
        <f t="shared" si="12"/>
        <v>7.0999999999999952E-3</v>
      </c>
      <c r="P164" s="49">
        <f t="shared" si="13"/>
        <v>1.7000000000000348E-3</v>
      </c>
      <c r="Q164" s="50">
        <f t="shared" si="14"/>
        <v>-1.2999999999999678E-3</v>
      </c>
      <c r="R164" s="50">
        <f t="shared" si="15"/>
        <v>-7.6000000000000512E-3</v>
      </c>
      <c r="S164" s="50">
        <f t="shared" si="16"/>
        <v>-1.5000000000000013E-2</v>
      </c>
      <c r="T164" s="10" t="s">
        <v>29</v>
      </c>
      <c r="U164" s="10" t="s">
        <v>29</v>
      </c>
      <c r="V164" s="10" t="s">
        <v>29</v>
      </c>
      <c r="W164" s="10" t="s">
        <v>35</v>
      </c>
      <c r="X164" s="10" t="s">
        <v>35</v>
      </c>
      <c r="Y164" s="10" t="s">
        <v>35</v>
      </c>
    </row>
    <row r="165" spans="1:25" s="21" customFormat="1" x14ac:dyDescent="0.25">
      <c r="A165" s="45" t="s">
        <v>468</v>
      </c>
      <c r="B165" s="46" t="s">
        <v>313</v>
      </c>
      <c r="C165" s="46" t="s">
        <v>313</v>
      </c>
      <c r="D165" s="46" t="s">
        <v>313</v>
      </c>
      <c r="E165" s="47" t="s">
        <v>197</v>
      </c>
      <c r="F165" s="10" t="s">
        <v>25</v>
      </c>
      <c r="G165" s="48">
        <v>0.60319999999999996</v>
      </c>
      <c r="H165" s="48">
        <v>0.57140000000000002</v>
      </c>
      <c r="I165" s="48">
        <v>0.54200000000000004</v>
      </c>
      <c r="J165" s="48">
        <v>0.52100000000000002</v>
      </c>
      <c r="K165" s="48">
        <v>0.52110000000000001</v>
      </c>
      <c r="L165" s="48">
        <v>0.52690000000000003</v>
      </c>
      <c r="M165" s="48">
        <v>0.54449999999999998</v>
      </c>
      <c r="N165" s="48">
        <f t="shared" si="17"/>
        <v>1.7599999999999949E-2</v>
      </c>
      <c r="O165" s="49">
        <f t="shared" si="12"/>
        <v>5.8000000000000274E-3</v>
      </c>
      <c r="P165" s="49">
        <f t="shared" si="13"/>
        <v>9.9999999999988987E-5</v>
      </c>
      <c r="Q165" s="50">
        <f t="shared" si="14"/>
        <v>-2.1000000000000019E-2</v>
      </c>
      <c r="R165" s="50">
        <f t="shared" si="15"/>
        <v>-2.9399999999999982E-2</v>
      </c>
      <c r="S165" s="50">
        <f t="shared" si="16"/>
        <v>-3.1799999999999939E-2</v>
      </c>
      <c r="T165" s="10" t="s">
        <v>29</v>
      </c>
      <c r="U165" s="10" t="s">
        <v>29</v>
      </c>
      <c r="V165" s="10" t="s">
        <v>30</v>
      </c>
      <c r="W165" s="10" t="s">
        <v>35</v>
      </c>
      <c r="X165" s="10" t="s">
        <v>35</v>
      </c>
      <c r="Y165" s="10" t="s">
        <v>35</v>
      </c>
    </row>
    <row r="166" spans="1:25" s="21" customFormat="1" x14ac:dyDescent="0.25">
      <c r="A166" s="45" t="s">
        <v>469</v>
      </c>
      <c r="B166" s="46" t="s">
        <v>313</v>
      </c>
      <c r="C166" s="46" t="s">
        <v>313</v>
      </c>
      <c r="D166" s="46" t="s">
        <v>313</v>
      </c>
      <c r="E166" s="47" t="s">
        <v>198</v>
      </c>
      <c r="F166" s="10" t="s">
        <v>25</v>
      </c>
      <c r="G166" s="46" t="e">
        <v>#N/A</v>
      </c>
      <c r="H166" s="48">
        <v>0.49669999999999997</v>
      </c>
      <c r="I166" s="48">
        <v>0.53380000000000005</v>
      </c>
      <c r="J166" s="48">
        <v>0.5151</v>
      </c>
      <c r="K166" s="48">
        <v>0.52039999999999997</v>
      </c>
      <c r="L166" s="48">
        <v>0.52439999999999998</v>
      </c>
      <c r="M166" s="48">
        <v>0.5373</v>
      </c>
      <c r="N166" s="48">
        <f t="shared" si="17"/>
        <v>1.2900000000000023E-2</v>
      </c>
      <c r="O166" s="49">
        <f t="shared" si="12"/>
        <v>4.0000000000000036E-3</v>
      </c>
      <c r="P166" s="49">
        <f t="shared" si="13"/>
        <v>5.2999999999999714E-3</v>
      </c>
      <c r="Q166" s="50">
        <f t="shared" si="14"/>
        <v>-1.870000000000005E-2</v>
      </c>
      <c r="R166" s="50">
        <f t="shared" si="15"/>
        <v>3.7100000000000077E-2</v>
      </c>
      <c r="S166" s="50" t="e">
        <f t="shared" si="16"/>
        <v>#N/A</v>
      </c>
      <c r="T166" s="10" t="s">
        <v>29</v>
      </c>
      <c r="U166" s="10" t="s">
        <v>29</v>
      </c>
      <c r="V166" s="10" t="s">
        <v>29</v>
      </c>
      <c r="W166" s="10" t="s">
        <v>35</v>
      </c>
      <c r="X166" s="10" t="s">
        <v>29</v>
      </c>
      <c r="Y166" s="10" t="s">
        <v>38</v>
      </c>
    </row>
    <row r="167" spans="1:25" s="21" customFormat="1" x14ac:dyDescent="0.25">
      <c r="A167" s="45" t="s">
        <v>470</v>
      </c>
      <c r="B167" s="46" t="s">
        <v>313</v>
      </c>
      <c r="C167" s="46" t="s">
        <v>313</v>
      </c>
      <c r="D167" s="46" t="s">
        <v>313</v>
      </c>
      <c r="E167" s="47" t="s">
        <v>199</v>
      </c>
      <c r="F167" s="10" t="s">
        <v>25</v>
      </c>
      <c r="G167" s="48">
        <v>0.47289999999999999</v>
      </c>
      <c r="H167" s="48">
        <v>0.4667</v>
      </c>
      <c r="I167" s="48">
        <v>0.48010000000000003</v>
      </c>
      <c r="J167" s="48">
        <v>0.4914</v>
      </c>
      <c r="K167" s="48">
        <v>0.51429999999999998</v>
      </c>
      <c r="L167" s="48">
        <v>0.52029999999999998</v>
      </c>
      <c r="M167" s="48">
        <v>0.52459999999999996</v>
      </c>
      <c r="N167" s="48">
        <f t="shared" si="17"/>
        <v>4.2999999999999705E-3</v>
      </c>
      <c r="O167" s="49">
        <f t="shared" si="12"/>
        <v>6.0000000000000053E-3</v>
      </c>
      <c r="P167" s="49">
        <f t="shared" si="13"/>
        <v>2.2899999999999976E-2</v>
      </c>
      <c r="Q167" s="50">
        <f t="shared" si="14"/>
        <v>1.1299999999999977E-2</v>
      </c>
      <c r="R167" s="50">
        <f t="shared" si="15"/>
        <v>1.3400000000000023E-2</v>
      </c>
      <c r="S167" s="50">
        <f t="shared" si="16"/>
        <v>-6.1999999999999833E-3</v>
      </c>
      <c r="T167" s="10" t="s">
        <v>29</v>
      </c>
      <c r="U167" s="10" t="s">
        <v>29</v>
      </c>
      <c r="V167" s="10" t="s">
        <v>29</v>
      </c>
      <c r="W167" s="10" t="s">
        <v>29</v>
      </c>
      <c r="X167" s="10" t="s">
        <v>29</v>
      </c>
      <c r="Y167" s="10" t="s">
        <v>35</v>
      </c>
    </row>
    <row r="168" spans="1:25" s="21" customFormat="1" x14ac:dyDescent="0.25">
      <c r="A168" s="45" t="s">
        <v>471</v>
      </c>
      <c r="B168" s="46" t="s">
        <v>313</v>
      </c>
      <c r="C168" s="46" t="s">
        <v>313</v>
      </c>
      <c r="D168" s="46" t="s">
        <v>313</v>
      </c>
      <c r="E168" s="47" t="s">
        <v>200</v>
      </c>
      <c r="F168" s="10" t="s">
        <v>25</v>
      </c>
      <c r="G168" s="48">
        <v>0.49490000000000001</v>
      </c>
      <c r="H168" s="48">
        <v>0.4864</v>
      </c>
      <c r="I168" s="48">
        <v>0.48730000000000001</v>
      </c>
      <c r="J168" s="48">
        <v>0.505</v>
      </c>
      <c r="K168" s="48">
        <v>0.5111</v>
      </c>
      <c r="L168" s="48">
        <v>0.52</v>
      </c>
      <c r="M168" s="48">
        <v>0.53300000000000003</v>
      </c>
      <c r="N168" s="48">
        <f t="shared" si="17"/>
        <v>1.3000000000000012E-2</v>
      </c>
      <c r="O168" s="49">
        <f t="shared" si="12"/>
        <v>8.900000000000019E-3</v>
      </c>
      <c r="P168" s="49">
        <f t="shared" si="13"/>
        <v>6.0999999999999943E-3</v>
      </c>
      <c r="Q168" s="50">
        <f t="shared" si="14"/>
        <v>1.7699999999999994E-2</v>
      </c>
      <c r="R168" s="50">
        <f t="shared" si="15"/>
        <v>9.000000000000119E-4</v>
      </c>
      <c r="S168" s="50">
        <f t="shared" si="16"/>
        <v>-8.5000000000000075E-3</v>
      </c>
      <c r="T168" s="10" t="s">
        <v>29</v>
      </c>
      <c r="U168" s="10" t="s">
        <v>29</v>
      </c>
      <c r="V168" s="10" t="s">
        <v>29</v>
      </c>
      <c r="W168" s="10" t="s">
        <v>29</v>
      </c>
      <c r="X168" s="10" t="s">
        <v>29</v>
      </c>
      <c r="Y168" s="10" t="s">
        <v>35</v>
      </c>
    </row>
    <row r="169" spans="1:25" s="21" customFormat="1" x14ac:dyDescent="0.25">
      <c r="A169" s="45" t="s">
        <v>472</v>
      </c>
      <c r="B169" s="46" t="s">
        <v>313</v>
      </c>
      <c r="C169" s="46" t="s">
        <v>313</v>
      </c>
      <c r="D169" s="46" t="s">
        <v>313</v>
      </c>
      <c r="E169" s="47" t="s">
        <v>201</v>
      </c>
      <c r="F169" s="10" t="s">
        <v>25</v>
      </c>
      <c r="G169" s="48">
        <v>0.52259999999999995</v>
      </c>
      <c r="H169" s="48">
        <v>0.51890000000000003</v>
      </c>
      <c r="I169" s="48">
        <v>0.52100000000000002</v>
      </c>
      <c r="J169" s="48">
        <v>0.51880000000000004</v>
      </c>
      <c r="K169" s="48">
        <v>0.50180000000000002</v>
      </c>
      <c r="L169" s="48">
        <v>0.51470000000000005</v>
      </c>
      <c r="M169" s="48">
        <v>0.52729999999999999</v>
      </c>
      <c r="N169" s="48">
        <f t="shared" si="17"/>
        <v>1.2599999999999945E-2</v>
      </c>
      <c r="O169" s="49">
        <f t="shared" si="12"/>
        <v>1.2900000000000023E-2</v>
      </c>
      <c r="P169" s="49">
        <f t="shared" si="13"/>
        <v>-1.7000000000000015E-2</v>
      </c>
      <c r="Q169" s="50">
        <f t="shared" si="14"/>
        <v>-2.1999999999999797E-3</v>
      </c>
      <c r="R169" s="50">
        <f t="shared" si="15"/>
        <v>2.0999999999999908E-3</v>
      </c>
      <c r="S169" s="50">
        <f t="shared" si="16"/>
        <v>-3.6999999999999256E-3</v>
      </c>
      <c r="T169" s="10" t="s">
        <v>29</v>
      </c>
      <c r="U169" s="10" t="s">
        <v>29</v>
      </c>
      <c r="V169" s="10" t="s">
        <v>35</v>
      </c>
      <c r="W169" s="10" t="s">
        <v>35</v>
      </c>
      <c r="X169" s="10" t="s">
        <v>29</v>
      </c>
      <c r="Y169" s="10" t="s">
        <v>35</v>
      </c>
    </row>
    <row r="170" spans="1:25" s="21" customFormat="1" x14ac:dyDescent="0.25">
      <c r="A170" s="45" t="s">
        <v>473</v>
      </c>
      <c r="B170" s="46" t="s">
        <v>313</v>
      </c>
      <c r="C170" s="46" t="s">
        <v>313</v>
      </c>
      <c r="D170" s="46" t="s">
        <v>313</v>
      </c>
      <c r="E170" s="47" t="s">
        <v>202</v>
      </c>
      <c r="F170" s="10" t="s">
        <v>25</v>
      </c>
      <c r="G170" s="48">
        <v>0.50419999999999998</v>
      </c>
      <c r="H170" s="48">
        <v>0.50349999999999995</v>
      </c>
      <c r="I170" s="48">
        <v>0.49990000000000001</v>
      </c>
      <c r="J170" s="48">
        <v>0.50139999999999996</v>
      </c>
      <c r="K170" s="48">
        <v>0.50109999999999999</v>
      </c>
      <c r="L170" s="48">
        <v>0.50529999999999997</v>
      </c>
      <c r="M170" s="48">
        <v>0.51359999999999995</v>
      </c>
      <c r="N170" s="48">
        <f t="shared" si="17"/>
        <v>8.2999999999999741E-3</v>
      </c>
      <c r="O170" s="49">
        <f t="shared" si="12"/>
        <v>4.1999999999999815E-3</v>
      </c>
      <c r="P170" s="49">
        <f t="shared" si="13"/>
        <v>-2.9999999999996696E-4</v>
      </c>
      <c r="Q170" s="50">
        <f t="shared" si="14"/>
        <v>1.4999999999999458E-3</v>
      </c>
      <c r="R170" s="50">
        <f t="shared" si="15"/>
        <v>-3.5999999999999366E-3</v>
      </c>
      <c r="S170" s="50">
        <f t="shared" si="16"/>
        <v>-7.0000000000003393E-4</v>
      </c>
      <c r="T170" s="10" t="s">
        <v>29</v>
      </c>
      <c r="U170" s="10" t="s">
        <v>29</v>
      </c>
      <c r="V170" s="10" t="s">
        <v>30</v>
      </c>
      <c r="W170" s="10" t="s">
        <v>29</v>
      </c>
      <c r="X170" s="10" t="s">
        <v>35</v>
      </c>
      <c r="Y170" s="10" t="s">
        <v>35</v>
      </c>
    </row>
    <row r="171" spans="1:25" s="21" customFormat="1" x14ac:dyDescent="0.25">
      <c r="A171" s="45" t="s">
        <v>474</v>
      </c>
      <c r="B171" s="46" t="s">
        <v>313</v>
      </c>
      <c r="C171" s="46" t="s">
        <v>313</v>
      </c>
      <c r="D171" s="46" t="s">
        <v>313</v>
      </c>
      <c r="E171" s="47" t="s">
        <v>203</v>
      </c>
      <c r="F171" s="10" t="s">
        <v>25</v>
      </c>
      <c r="G171" s="48">
        <v>0.48830000000000001</v>
      </c>
      <c r="H171" s="48">
        <v>0.48670000000000002</v>
      </c>
      <c r="I171" s="48">
        <v>0.46289999999999998</v>
      </c>
      <c r="J171" s="48">
        <v>0.46460000000000001</v>
      </c>
      <c r="K171" s="48">
        <v>0.46600000000000003</v>
      </c>
      <c r="L171" s="48">
        <v>0.49980000000000002</v>
      </c>
      <c r="M171" s="48">
        <v>0.50560000000000005</v>
      </c>
      <c r="N171" s="48">
        <f t="shared" si="17"/>
        <v>5.8000000000000274E-3</v>
      </c>
      <c r="O171" s="49">
        <f t="shared" si="12"/>
        <v>3.3799999999999997E-2</v>
      </c>
      <c r="P171" s="49">
        <f t="shared" si="13"/>
        <v>1.4000000000000123E-3</v>
      </c>
      <c r="Q171" s="50">
        <f t="shared" si="14"/>
        <v>1.7000000000000348E-3</v>
      </c>
      <c r="R171" s="50">
        <f t="shared" si="15"/>
        <v>-2.3800000000000043E-2</v>
      </c>
      <c r="S171" s="50">
        <f t="shared" si="16"/>
        <v>-1.5999999999999903E-3</v>
      </c>
      <c r="T171" s="10" t="s">
        <v>29</v>
      </c>
      <c r="U171" s="10" t="s">
        <v>29</v>
      </c>
      <c r="V171" s="10" t="s">
        <v>29</v>
      </c>
      <c r="W171" s="10" t="s">
        <v>29</v>
      </c>
      <c r="X171" s="10" t="s">
        <v>35</v>
      </c>
      <c r="Y171" s="10" t="s">
        <v>35</v>
      </c>
    </row>
    <row r="172" spans="1:25" s="21" customFormat="1" x14ac:dyDescent="0.25">
      <c r="A172" s="45" t="s">
        <v>440</v>
      </c>
      <c r="B172" s="46" t="s">
        <v>313</v>
      </c>
      <c r="C172" s="46" t="s">
        <v>313</v>
      </c>
      <c r="D172" s="46" t="s">
        <v>313</v>
      </c>
      <c r="E172" s="47" t="str">
        <f>+VLOOKUP(A172,saber_2024,2,FALSE)</f>
        <v>INSTITUCION ETNOEDUCATIVA PEDRO ROMERO</v>
      </c>
      <c r="F172" s="10" t="s">
        <v>25</v>
      </c>
      <c r="G172" s="48">
        <v>0.58399999999999996</v>
      </c>
      <c r="H172" s="48">
        <v>0.57879999999999998</v>
      </c>
      <c r="I172" s="48">
        <v>0.5635</v>
      </c>
      <c r="J172" s="48">
        <v>0.57350000000000001</v>
      </c>
      <c r="K172" s="48">
        <v>0.57250000000000001</v>
      </c>
      <c r="L172" s="48">
        <v>0.59</v>
      </c>
      <c r="M172" s="48">
        <v>0.59379999999999999</v>
      </c>
      <c r="N172" s="48">
        <f t="shared" si="17"/>
        <v>3.8000000000000256E-3</v>
      </c>
      <c r="O172" s="49">
        <f t="shared" si="12"/>
        <v>1.749999999999996E-2</v>
      </c>
      <c r="P172" s="49">
        <f t="shared" si="13"/>
        <v>-1.0000000000000009E-3</v>
      </c>
      <c r="Q172" s="50">
        <f t="shared" si="14"/>
        <v>1.0000000000000009E-2</v>
      </c>
      <c r="R172" s="50">
        <f t="shared" si="15"/>
        <v>-1.529999999999998E-2</v>
      </c>
      <c r="S172" s="50">
        <f t="shared" si="16"/>
        <v>-5.1999999999999824E-3</v>
      </c>
      <c r="T172" s="10" t="s">
        <v>29</v>
      </c>
      <c r="U172" s="10" t="s">
        <v>29</v>
      </c>
      <c r="V172" s="10" t="s">
        <v>35</v>
      </c>
      <c r="W172" s="10" t="s">
        <v>29</v>
      </c>
      <c r="X172" s="10" t="s">
        <v>35</v>
      </c>
      <c r="Y172" s="10" t="s">
        <v>35</v>
      </c>
    </row>
    <row r="173" spans="1:25" s="21" customFormat="1" x14ac:dyDescent="0.25">
      <c r="A173" s="45" t="s">
        <v>436</v>
      </c>
      <c r="B173" s="46" t="s">
        <v>313</v>
      </c>
      <c r="C173" s="46" t="s">
        <v>313</v>
      </c>
      <c r="D173" s="46" t="s">
        <v>313</v>
      </c>
      <c r="E173" s="47" t="str">
        <f>+VLOOKUP(A173,saber_2024,2,FALSE)</f>
        <v>INSTITUCION EDUCATIVA EL SALVADOR</v>
      </c>
      <c r="F173" s="10" t="s">
        <v>25</v>
      </c>
      <c r="G173" s="48">
        <v>0.5625</v>
      </c>
      <c r="H173" s="48">
        <v>0.56159999999999999</v>
      </c>
      <c r="I173" s="48">
        <v>0.56710000000000005</v>
      </c>
      <c r="J173" s="48">
        <v>0.56910000000000005</v>
      </c>
      <c r="K173" s="48">
        <v>0.58109999999999995</v>
      </c>
      <c r="L173" s="48">
        <v>0.59119999999999995</v>
      </c>
      <c r="M173" s="48">
        <v>0.59930000000000005</v>
      </c>
      <c r="N173" s="48">
        <f t="shared" si="17"/>
        <v>8.1000000000001071E-3</v>
      </c>
      <c r="O173" s="49">
        <f t="shared" si="12"/>
        <v>1.0099999999999998E-2</v>
      </c>
      <c r="P173" s="49">
        <f t="shared" si="13"/>
        <v>1.19999999999999E-2</v>
      </c>
      <c r="Q173" s="50">
        <f t="shared" si="14"/>
        <v>2.0000000000000018E-3</v>
      </c>
      <c r="R173" s="50">
        <f t="shared" si="15"/>
        <v>5.5000000000000604E-3</v>
      </c>
      <c r="S173" s="50">
        <f t="shared" si="16"/>
        <v>-9.000000000000119E-4</v>
      </c>
      <c r="T173" s="10" t="s">
        <v>29</v>
      </c>
      <c r="U173" s="10" t="s">
        <v>29</v>
      </c>
      <c r="V173" s="10" t="s">
        <v>29</v>
      </c>
      <c r="W173" s="10" t="s">
        <v>29</v>
      </c>
      <c r="X173" s="10" t="s">
        <v>29</v>
      </c>
      <c r="Y173" s="10" t="s">
        <v>35</v>
      </c>
    </row>
    <row r="174" spans="1:25" s="21" customFormat="1" x14ac:dyDescent="0.25">
      <c r="A174" s="45" t="s">
        <v>475</v>
      </c>
      <c r="B174" s="46" t="s">
        <v>316</v>
      </c>
      <c r="C174" s="46" t="s">
        <v>316</v>
      </c>
      <c r="D174" s="46" t="s">
        <v>316</v>
      </c>
      <c r="E174" s="47" t="s">
        <v>204</v>
      </c>
      <c r="F174" s="10" t="s">
        <v>37</v>
      </c>
      <c r="G174" s="48">
        <v>0.86250000000000004</v>
      </c>
      <c r="H174" s="48">
        <v>0.87250000000000005</v>
      </c>
      <c r="I174" s="48">
        <v>0.85009999999999997</v>
      </c>
      <c r="J174" s="46" t="e">
        <v>#N/A</v>
      </c>
      <c r="K174" s="46" t="e">
        <v>#N/A</v>
      </c>
      <c r="L174" s="46" t="e">
        <v>#N/A</v>
      </c>
      <c r="M174" s="48" t="e">
        <v>#N/A</v>
      </c>
      <c r="N174" s="48" t="e">
        <f t="shared" si="17"/>
        <v>#N/A</v>
      </c>
      <c r="O174" s="49" t="e">
        <f t="shared" si="12"/>
        <v>#N/A</v>
      </c>
      <c r="P174" s="49" t="e">
        <f t="shared" si="13"/>
        <v>#N/A</v>
      </c>
      <c r="Q174" s="50" t="e">
        <f t="shared" si="14"/>
        <v>#N/A</v>
      </c>
      <c r="R174" s="50">
        <f t="shared" si="15"/>
        <v>-2.2400000000000087E-2</v>
      </c>
      <c r="S174" s="50">
        <f t="shared" si="16"/>
        <v>1.0000000000000009E-2</v>
      </c>
      <c r="T174" s="10" t="s">
        <v>38</v>
      </c>
      <c r="U174" s="10" t="s">
        <v>38</v>
      </c>
      <c r="V174" s="10" t="s">
        <v>38</v>
      </c>
      <c r="W174" s="10" t="s">
        <v>38</v>
      </c>
      <c r="X174" s="10" t="s">
        <v>35</v>
      </c>
      <c r="Y174" s="10" t="s">
        <v>29</v>
      </c>
    </row>
    <row r="175" spans="1:25" s="21" customFormat="1" x14ac:dyDescent="0.25">
      <c r="A175" s="45" t="s">
        <v>476</v>
      </c>
      <c r="B175" s="46" t="s">
        <v>313</v>
      </c>
      <c r="C175" s="46" t="s">
        <v>313</v>
      </c>
      <c r="D175" s="46" t="s">
        <v>316</v>
      </c>
      <c r="E175" s="47" t="s">
        <v>205</v>
      </c>
      <c r="F175" s="10" t="s">
        <v>37</v>
      </c>
      <c r="G175" s="48">
        <v>0.83940000000000003</v>
      </c>
      <c r="H175" s="48">
        <v>0.85650000000000004</v>
      </c>
      <c r="I175" s="48">
        <v>0.87270000000000003</v>
      </c>
      <c r="J175" s="48">
        <v>0.86370000000000002</v>
      </c>
      <c r="K175" s="46" t="e">
        <v>#N/A</v>
      </c>
      <c r="L175" s="48">
        <v>0.85209999999999997</v>
      </c>
      <c r="M175" s="48">
        <v>0.85399999999999998</v>
      </c>
      <c r="N175" s="48">
        <f t="shared" si="17"/>
        <v>1.9000000000000128E-3</v>
      </c>
      <c r="O175" s="49" t="e">
        <f t="shared" si="12"/>
        <v>#N/A</v>
      </c>
      <c r="P175" s="49" t="e">
        <f t="shared" si="13"/>
        <v>#N/A</v>
      </c>
      <c r="Q175" s="50">
        <f t="shared" si="14"/>
        <v>-9.000000000000008E-3</v>
      </c>
      <c r="R175" s="50">
        <f t="shared" si="15"/>
        <v>1.6199999999999992E-2</v>
      </c>
      <c r="S175" s="50">
        <f t="shared" si="16"/>
        <v>1.7100000000000004E-2</v>
      </c>
      <c r="T175" s="10" t="s">
        <v>29</v>
      </c>
      <c r="U175" s="10" t="s">
        <v>38</v>
      </c>
      <c r="V175" s="10" t="s">
        <v>38</v>
      </c>
      <c r="W175" s="10" t="s">
        <v>35</v>
      </c>
      <c r="X175" s="10" t="s">
        <v>29</v>
      </c>
      <c r="Y175" s="10" t="s">
        <v>29</v>
      </c>
    </row>
    <row r="176" spans="1:25" s="21" customFormat="1" x14ac:dyDescent="0.25">
      <c r="A176" s="45" t="s">
        <v>477</v>
      </c>
      <c r="B176" s="46" t="s">
        <v>316</v>
      </c>
      <c r="C176" s="46" t="s">
        <v>316</v>
      </c>
      <c r="D176" s="46" t="s">
        <v>316</v>
      </c>
      <c r="E176" s="47" t="s">
        <v>206</v>
      </c>
      <c r="F176" s="10" t="s">
        <v>37</v>
      </c>
      <c r="G176" s="48">
        <v>0.59670000000000001</v>
      </c>
      <c r="H176" s="48">
        <v>0.60940000000000005</v>
      </c>
      <c r="I176" s="48">
        <v>0.61609999999999998</v>
      </c>
      <c r="J176" s="48">
        <v>0.61380000000000001</v>
      </c>
      <c r="K176" s="46" t="e">
        <v>#N/A</v>
      </c>
      <c r="L176" s="46" t="e">
        <v>#N/A</v>
      </c>
      <c r="M176" s="48" t="e">
        <v>#N/A</v>
      </c>
      <c r="N176" s="48" t="e">
        <f t="shared" si="17"/>
        <v>#N/A</v>
      </c>
      <c r="O176" s="49" t="e">
        <f t="shared" si="12"/>
        <v>#N/A</v>
      </c>
      <c r="P176" s="49" t="e">
        <f t="shared" si="13"/>
        <v>#N/A</v>
      </c>
      <c r="Q176" s="50">
        <f t="shared" si="14"/>
        <v>-2.2999999999999687E-3</v>
      </c>
      <c r="R176" s="50">
        <f t="shared" si="15"/>
        <v>6.6999999999999282E-3</v>
      </c>
      <c r="S176" s="50">
        <f t="shared" si="16"/>
        <v>1.2700000000000045E-2</v>
      </c>
      <c r="T176" s="10" t="s">
        <v>38</v>
      </c>
      <c r="U176" s="10" t="s">
        <v>38</v>
      </c>
      <c r="V176" s="10" t="s">
        <v>38</v>
      </c>
      <c r="W176" s="10" t="s">
        <v>35</v>
      </c>
      <c r="X176" s="10" t="s">
        <v>29</v>
      </c>
      <c r="Y176" s="10" t="s">
        <v>29</v>
      </c>
    </row>
    <row r="177" spans="1:25" s="21" customFormat="1" x14ac:dyDescent="0.25">
      <c r="A177" s="45" t="s">
        <v>478</v>
      </c>
      <c r="B177" s="46" t="s">
        <v>316</v>
      </c>
      <c r="C177" s="46" t="s">
        <v>316</v>
      </c>
      <c r="D177" s="46" t="s">
        <v>316</v>
      </c>
      <c r="E177" s="47" t="s">
        <v>207</v>
      </c>
      <c r="F177" s="10" t="s">
        <v>37</v>
      </c>
      <c r="G177" s="46" t="e">
        <v>#N/A</v>
      </c>
      <c r="H177" s="48">
        <v>0.56179999999999997</v>
      </c>
      <c r="I177" s="48">
        <v>0.56189999999999996</v>
      </c>
      <c r="J177" s="46" t="e">
        <v>#N/A</v>
      </c>
      <c r="K177" s="46" t="e">
        <v>#N/A</v>
      </c>
      <c r="L177" s="46" t="e">
        <v>#N/A</v>
      </c>
      <c r="M177" s="48" t="e">
        <v>#N/A</v>
      </c>
      <c r="N177" s="48" t="e">
        <f t="shared" si="17"/>
        <v>#N/A</v>
      </c>
      <c r="O177" s="49" t="e">
        <f t="shared" si="12"/>
        <v>#N/A</v>
      </c>
      <c r="P177" s="49" t="e">
        <f t="shared" si="13"/>
        <v>#N/A</v>
      </c>
      <c r="Q177" s="50" t="e">
        <f t="shared" si="14"/>
        <v>#N/A</v>
      </c>
      <c r="R177" s="50">
        <f t="shared" si="15"/>
        <v>9.9999999999988987E-5</v>
      </c>
      <c r="S177" s="50" t="e">
        <f t="shared" si="16"/>
        <v>#N/A</v>
      </c>
      <c r="T177" s="10" t="s">
        <v>38</v>
      </c>
      <c r="U177" s="10" t="s">
        <v>38</v>
      </c>
      <c r="V177" s="10" t="s">
        <v>38</v>
      </c>
      <c r="W177" s="10" t="s">
        <v>38</v>
      </c>
      <c r="X177" s="10" t="s">
        <v>30</v>
      </c>
      <c r="Y177" s="10" t="s">
        <v>38</v>
      </c>
    </row>
    <row r="178" spans="1:25" s="21" customFormat="1" x14ac:dyDescent="0.25">
      <c r="A178" s="45" t="s">
        <v>479</v>
      </c>
      <c r="B178" s="46" t="s">
        <v>313</v>
      </c>
      <c r="C178" s="46" t="s">
        <v>313</v>
      </c>
      <c r="D178" s="46" t="s">
        <v>313</v>
      </c>
      <c r="E178" s="47" t="s">
        <v>208</v>
      </c>
      <c r="F178" s="10" t="s">
        <v>37</v>
      </c>
      <c r="G178" s="48">
        <v>0.86890000000000001</v>
      </c>
      <c r="H178" s="48">
        <v>0.87929999999999997</v>
      </c>
      <c r="I178" s="48">
        <v>0.87219999999999998</v>
      </c>
      <c r="J178" s="48">
        <v>0.88080000000000003</v>
      </c>
      <c r="K178" s="48">
        <v>0.88070000000000004</v>
      </c>
      <c r="L178" s="48">
        <v>0.88470000000000004</v>
      </c>
      <c r="M178" s="48">
        <v>0.88300000000000001</v>
      </c>
      <c r="N178" s="48">
        <f t="shared" si="17"/>
        <v>-1.7000000000000348E-3</v>
      </c>
      <c r="O178" s="49">
        <f t="shared" si="12"/>
        <v>4.0000000000000036E-3</v>
      </c>
      <c r="P178" s="49">
        <f t="shared" si="13"/>
        <v>-9.9999999999988987E-5</v>
      </c>
      <c r="Q178" s="50">
        <f t="shared" si="14"/>
        <v>8.600000000000052E-3</v>
      </c>
      <c r="R178" s="50">
        <f t="shared" si="15"/>
        <v>-7.0999999999999952E-3</v>
      </c>
      <c r="S178" s="50">
        <f t="shared" si="16"/>
        <v>1.0399999999999965E-2</v>
      </c>
      <c r="T178" s="10" t="s">
        <v>35</v>
      </c>
      <c r="U178" s="10" t="s">
        <v>29</v>
      </c>
      <c r="V178" s="10" t="s">
        <v>30</v>
      </c>
      <c r="W178" s="10" t="s">
        <v>29</v>
      </c>
      <c r="X178" s="10" t="s">
        <v>35</v>
      </c>
      <c r="Y178" s="10" t="s">
        <v>29</v>
      </c>
    </row>
    <row r="179" spans="1:25" s="21" customFormat="1" x14ac:dyDescent="0.25">
      <c r="A179" s="45" t="s">
        <v>480</v>
      </c>
      <c r="B179" s="46" t="s">
        <v>313</v>
      </c>
      <c r="C179" s="46" t="s">
        <v>313</v>
      </c>
      <c r="D179" s="46" t="s">
        <v>313</v>
      </c>
      <c r="E179" s="47" t="s">
        <v>209</v>
      </c>
      <c r="F179" s="10" t="s">
        <v>37</v>
      </c>
      <c r="G179" s="48">
        <v>0.86580000000000001</v>
      </c>
      <c r="H179" s="48">
        <v>0.86329999999999996</v>
      </c>
      <c r="I179" s="48">
        <v>0.86770000000000003</v>
      </c>
      <c r="J179" s="48">
        <v>0.86960000000000004</v>
      </c>
      <c r="K179" s="48">
        <v>0.87909999999999999</v>
      </c>
      <c r="L179" s="48">
        <v>0.88229999999999997</v>
      </c>
      <c r="M179" s="48">
        <v>0.89349999999999996</v>
      </c>
      <c r="N179" s="48">
        <f t="shared" si="17"/>
        <v>1.1199999999999988E-2</v>
      </c>
      <c r="O179" s="49">
        <f t="shared" si="12"/>
        <v>3.1999999999999806E-3</v>
      </c>
      <c r="P179" s="49">
        <f t="shared" si="13"/>
        <v>9.4999999999999529E-3</v>
      </c>
      <c r="Q179" s="50">
        <f t="shared" si="14"/>
        <v>1.9000000000000128E-3</v>
      </c>
      <c r="R179" s="50">
        <f t="shared" si="15"/>
        <v>4.4000000000000705E-3</v>
      </c>
      <c r="S179" s="50">
        <f t="shared" si="16"/>
        <v>-2.5000000000000577E-3</v>
      </c>
      <c r="T179" s="10" t="s">
        <v>29</v>
      </c>
      <c r="U179" s="10" t="s">
        <v>29</v>
      </c>
      <c r="V179" s="10" t="s">
        <v>29</v>
      </c>
      <c r="W179" s="10" t="s">
        <v>29</v>
      </c>
      <c r="X179" s="10" t="s">
        <v>29</v>
      </c>
      <c r="Y179" s="10" t="s">
        <v>35</v>
      </c>
    </row>
    <row r="180" spans="1:25" s="21" customFormat="1" x14ac:dyDescent="0.25">
      <c r="A180" s="45" t="s">
        <v>481</v>
      </c>
      <c r="B180" s="46" t="s">
        <v>313</v>
      </c>
      <c r="C180" s="46" t="s">
        <v>313</v>
      </c>
      <c r="D180" s="46" t="s">
        <v>313</v>
      </c>
      <c r="E180" s="47" t="s">
        <v>210</v>
      </c>
      <c r="F180" s="10" t="s">
        <v>37</v>
      </c>
      <c r="G180" s="48">
        <v>0.8629</v>
      </c>
      <c r="H180" s="48">
        <v>0.8548</v>
      </c>
      <c r="I180" s="48">
        <v>0.8599</v>
      </c>
      <c r="J180" s="48">
        <v>0.8649</v>
      </c>
      <c r="K180" s="48">
        <v>0.87539999999999996</v>
      </c>
      <c r="L180" s="48">
        <v>0.87780000000000002</v>
      </c>
      <c r="M180" s="48">
        <v>0.87970000000000004</v>
      </c>
      <c r="N180" s="48">
        <f t="shared" si="17"/>
        <v>1.9000000000000128E-3</v>
      </c>
      <c r="O180" s="49">
        <f t="shared" si="12"/>
        <v>2.4000000000000687E-3</v>
      </c>
      <c r="P180" s="49">
        <f t="shared" si="13"/>
        <v>1.0499999999999954E-2</v>
      </c>
      <c r="Q180" s="50">
        <f t="shared" si="14"/>
        <v>5.0000000000000044E-3</v>
      </c>
      <c r="R180" s="50">
        <f t="shared" si="15"/>
        <v>5.0999999999999934E-3</v>
      </c>
      <c r="S180" s="50">
        <f t="shared" si="16"/>
        <v>-8.0999999999999961E-3</v>
      </c>
      <c r="T180" s="10" t="s">
        <v>29</v>
      </c>
      <c r="U180" s="10" t="s">
        <v>29</v>
      </c>
      <c r="V180" s="10" t="s">
        <v>29</v>
      </c>
      <c r="W180" s="10" t="s">
        <v>29</v>
      </c>
      <c r="X180" s="10" t="s">
        <v>29</v>
      </c>
      <c r="Y180" s="10" t="s">
        <v>35</v>
      </c>
    </row>
    <row r="181" spans="1:25" s="21" customFormat="1" x14ac:dyDescent="0.25">
      <c r="A181" s="45" t="s">
        <v>482</v>
      </c>
      <c r="B181" s="46" t="s">
        <v>313</v>
      </c>
      <c r="C181" s="46" t="s">
        <v>313</v>
      </c>
      <c r="D181" s="46" t="s">
        <v>313</v>
      </c>
      <c r="E181" s="47" t="s">
        <v>211</v>
      </c>
      <c r="F181" s="10" t="s">
        <v>37</v>
      </c>
      <c r="G181" s="48">
        <v>0.88280000000000003</v>
      </c>
      <c r="H181" s="48">
        <v>0.87490000000000001</v>
      </c>
      <c r="I181" s="48">
        <v>0.87009999999999998</v>
      </c>
      <c r="J181" s="48">
        <v>0.86580000000000001</v>
      </c>
      <c r="K181" s="48">
        <v>0.87309999999999999</v>
      </c>
      <c r="L181" s="48">
        <v>0.87390000000000001</v>
      </c>
      <c r="M181" s="48">
        <v>0.86719999999999997</v>
      </c>
      <c r="N181" s="48">
        <f t="shared" si="17"/>
        <v>-6.7000000000000393E-3</v>
      </c>
      <c r="O181" s="49">
        <f t="shared" si="12"/>
        <v>8.0000000000002292E-4</v>
      </c>
      <c r="P181" s="49">
        <f t="shared" si="13"/>
        <v>7.2999999999999732E-3</v>
      </c>
      <c r="Q181" s="50">
        <f t="shared" si="14"/>
        <v>-4.2999999999999705E-3</v>
      </c>
      <c r="R181" s="50">
        <f t="shared" si="15"/>
        <v>-4.8000000000000265E-3</v>
      </c>
      <c r="S181" s="50">
        <f t="shared" si="16"/>
        <v>-7.9000000000000181E-3</v>
      </c>
      <c r="T181" s="10" t="s">
        <v>35</v>
      </c>
      <c r="U181" s="10" t="s">
        <v>29</v>
      </c>
      <c r="V181" s="10" t="s">
        <v>29</v>
      </c>
      <c r="W181" s="10" t="s">
        <v>35</v>
      </c>
      <c r="X181" s="10" t="s">
        <v>35</v>
      </c>
      <c r="Y181" s="10" t="s">
        <v>35</v>
      </c>
    </row>
    <row r="182" spans="1:25" s="21" customFormat="1" x14ac:dyDescent="0.25">
      <c r="A182" s="45" t="s">
        <v>483</v>
      </c>
      <c r="B182" s="46" t="s">
        <v>313</v>
      </c>
      <c r="C182" s="46" t="s">
        <v>313</v>
      </c>
      <c r="D182" s="46" t="s">
        <v>313</v>
      </c>
      <c r="E182" s="47" t="s">
        <v>212</v>
      </c>
      <c r="F182" s="10" t="s">
        <v>37</v>
      </c>
      <c r="G182" s="48">
        <v>0.89090000000000003</v>
      </c>
      <c r="H182" s="48">
        <v>0.89229999999999998</v>
      </c>
      <c r="I182" s="48">
        <v>0.89149999999999996</v>
      </c>
      <c r="J182" s="48">
        <v>0.88090000000000002</v>
      </c>
      <c r="K182" s="48">
        <v>0.87009999999999998</v>
      </c>
      <c r="L182" s="48">
        <v>0.86680000000000001</v>
      </c>
      <c r="M182" s="48">
        <v>0.86860000000000004</v>
      </c>
      <c r="N182" s="48">
        <f t="shared" si="17"/>
        <v>1.8000000000000238E-3</v>
      </c>
      <c r="O182" s="49">
        <f t="shared" si="12"/>
        <v>-3.2999999999999696E-3</v>
      </c>
      <c r="P182" s="49">
        <f t="shared" si="13"/>
        <v>-1.0800000000000032E-2</v>
      </c>
      <c r="Q182" s="50">
        <f t="shared" si="14"/>
        <v>-1.0599999999999943E-2</v>
      </c>
      <c r="R182" s="50">
        <f t="shared" si="15"/>
        <v>-8.0000000000002292E-4</v>
      </c>
      <c r="S182" s="50">
        <f t="shared" si="16"/>
        <v>1.3999999999999568E-3</v>
      </c>
      <c r="T182" s="10" t="s">
        <v>29</v>
      </c>
      <c r="U182" s="10" t="s">
        <v>35</v>
      </c>
      <c r="V182" s="10" t="s">
        <v>35</v>
      </c>
      <c r="W182" s="10" t="s">
        <v>35</v>
      </c>
      <c r="X182" s="10" t="s">
        <v>35</v>
      </c>
      <c r="Y182" s="10" t="s">
        <v>29</v>
      </c>
    </row>
    <row r="183" spans="1:25" s="21" customFormat="1" x14ac:dyDescent="0.25">
      <c r="A183" s="45" t="s">
        <v>484</v>
      </c>
      <c r="B183" s="46" t="s">
        <v>313</v>
      </c>
      <c r="C183" s="46" t="s">
        <v>313</v>
      </c>
      <c r="D183" s="46" t="s">
        <v>313</v>
      </c>
      <c r="E183" s="47" t="s">
        <v>213</v>
      </c>
      <c r="F183" s="10" t="s">
        <v>37</v>
      </c>
      <c r="G183" s="48">
        <v>0.87860000000000005</v>
      </c>
      <c r="H183" s="48">
        <v>0.86909999999999998</v>
      </c>
      <c r="I183" s="48">
        <v>0.86990000000000001</v>
      </c>
      <c r="J183" s="48">
        <v>0.86370000000000002</v>
      </c>
      <c r="K183" s="48">
        <v>0.86860000000000004</v>
      </c>
      <c r="L183" s="48">
        <v>0.86670000000000003</v>
      </c>
      <c r="M183" s="48">
        <v>0.86339999999999995</v>
      </c>
      <c r="N183" s="48">
        <f t="shared" si="17"/>
        <v>-3.3000000000000806E-3</v>
      </c>
      <c r="O183" s="49">
        <f t="shared" si="12"/>
        <v>-1.9000000000000128E-3</v>
      </c>
      <c r="P183" s="49">
        <f t="shared" si="13"/>
        <v>4.9000000000000155E-3</v>
      </c>
      <c r="Q183" s="50">
        <f t="shared" si="14"/>
        <v>-6.1999999999999833E-3</v>
      </c>
      <c r="R183" s="50">
        <f t="shared" si="15"/>
        <v>8.0000000000002292E-4</v>
      </c>
      <c r="S183" s="50">
        <f t="shared" si="16"/>
        <v>-9.5000000000000639E-3</v>
      </c>
      <c r="T183" s="10" t="s">
        <v>35</v>
      </c>
      <c r="U183" s="10" t="s">
        <v>35</v>
      </c>
      <c r="V183" s="10" t="s">
        <v>29</v>
      </c>
      <c r="W183" s="10" t="s">
        <v>35</v>
      </c>
      <c r="X183" s="10" t="s">
        <v>29</v>
      </c>
      <c r="Y183" s="10" t="s">
        <v>35</v>
      </c>
    </row>
    <row r="184" spans="1:25" s="21" customFormat="1" x14ac:dyDescent="0.25">
      <c r="A184" s="45" t="s">
        <v>485</v>
      </c>
      <c r="B184" s="46" t="s">
        <v>313</v>
      </c>
      <c r="C184" s="46" t="s">
        <v>313</v>
      </c>
      <c r="D184" s="46" t="s">
        <v>313</v>
      </c>
      <c r="E184" s="47" t="s">
        <v>214</v>
      </c>
      <c r="F184" s="10" t="s">
        <v>37</v>
      </c>
      <c r="G184" s="48">
        <v>0.84050000000000002</v>
      </c>
      <c r="H184" s="48">
        <v>0.84450000000000003</v>
      </c>
      <c r="I184" s="48">
        <v>0.85360000000000003</v>
      </c>
      <c r="J184" s="48">
        <v>0.85809999999999997</v>
      </c>
      <c r="K184" s="48">
        <v>0.86850000000000005</v>
      </c>
      <c r="L184" s="48">
        <v>0.88880000000000003</v>
      </c>
      <c r="M184" s="48">
        <v>0.90610000000000002</v>
      </c>
      <c r="N184" s="48">
        <f t="shared" si="17"/>
        <v>1.7299999999999982E-2</v>
      </c>
      <c r="O184" s="49">
        <f t="shared" si="12"/>
        <v>2.0299999999999985E-2</v>
      </c>
      <c r="P184" s="49">
        <f t="shared" si="13"/>
        <v>1.0400000000000076E-2</v>
      </c>
      <c r="Q184" s="50">
        <f t="shared" si="14"/>
        <v>4.4999999999999485E-3</v>
      </c>
      <c r="R184" s="50">
        <f t="shared" si="15"/>
        <v>9.099999999999997E-3</v>
      </c>
      <c r="S184" s="50">
        <f t="shared" si="16"/>
        <v>4.0000000000000036E-3</v>
      </c>
      <c r="T184" s="10" t="s">
        <v>29</v>
      </c>
      <c r="U184" s="10" t="s">
        <v>29</v>
      </c>
      <c r="V184" s="10" t="s">
        <v>29</v>
      </c>
      <c r="W184" s="10" t="s">
        <v>29</v>
      </c>
      <c r="X184" s="10" t="s">
        <v>29</v>
      </c>
      <c r="Y184" s="10" t="s">
        <v>29</v>
      </c>
    </row>
    <row r="185" spans="1:25" s="21" customFormat="1" x14ac:dyDescent="0.25">
      <c r="A185" s="45" t="s">
        <v>486</v>
      </c>
      <c r="B185" s="46" t="s">
        <v>313</v>
      </c>
      <c r="C185" s="46" t="s">
        <v>313</v>
      </c>
      <c r="D185" s="46" t="s">
        <v>313</v>
      </c>
      <c r="E185" s="47" t="s">
        <v>215</v>
      </c>
      <c r="F185" s="10" t="s">
        <v>37</v>
      </c>
      <c r="G185" s="48">
        <v>0.86299999999999999</v>
      </c>
      <c r="H185" s="48">
        <v>0.86080000000000001</v>
      </c>
      <c r="I185" s="48">
        <v>0.85229999999999995</v>
      </c>
      <c r="J185" s="48">
        <v>0.85440000000000005</v>
      </c>
      <c r="K185" s="48">
        <v>0.86360000000000003</v>
      </c>
      <c r="L185" s="48">
        <v>0.87350000000000005</v>
      </c>
      <c r="M185" s="48">
        <v>0.88329999999999997</v>
      </c>
      <c r="N185" s="48">
        <f t="shared" si="17"/>
        <v>9.7999999999999199E-3</v>
      </c>
      <c r="O185" s="49">
        <f t="shared" si="12"/>
        <v>9.9000000000000199E-3</v>
      </c>
      <c r="P185" s="49">
        <f t="shared" si="13"/>
        <v>9.199999999999986E-3</v>
      </c>
      <c r="Q185" s="50">
        <f t="shared" si="14"/>
        <v>2.1000000000001018E-3</v>
      </c>
      <c r="R185" s="50">
        <f t="shared" si="15"/>
        <v>-8.5000000000000631E-3</v>
      </c>
      <c r="S185" s="50">
        <f t="shared" si="16"/>
        <v>-2.1999999999999797E-3</v>
      </c>
      <c r="T185" s="10" t="s">
        <v>29</v>
      </c>
      <c r="U185" s="10" t="s">
        <v>29</v>
      </c>
      <c r="V185" s="10" t="s">
        <v>29</v>
      </c>
      <c r="W185" s="10" t="s">
        <v>29</v>
      </c>
      <c r="X185" s="10" t="s">
        <v>35</v>
      </c>
      <c r="Y185" s="10" t="s">
        <v>35</v>
      </c>
    </row>
    <row r="186" spans="1:25" s="21" customFormat="1" x14ac:dyDescent="0.25">
      <c r="A186" s="45" t="s">
        <v>487</v>
      </c>
      <c r="B186" s="46" t="s">
        <v>313</v>
      </c>
      <c r="C186" s="46" t="s">
        <v>313</v>
      </c>
      <c r="D186" s="46" t="s">
        <v>313</v>
      </c>
      <c r="E186" s="47" t="s">
        <v>216</v>
      </c>
      <c r="F186" s="10" t="s">
        <v>37</v>
      </c>
      <c r="G186" s="48">
        <v>0.8669</v>
      </c>
      <c r="H186" s="48">
        <v>0.86270000000000002</v>
      </c>
      <c r="I186" s="48">
        <v>0.87590000000000001</v>
      </c>
      <c r="J186" s="48">
        <v>0.8589</v>
      </c>
      <c r="K186" s="48">
        <v>0.85880000000000001</v>
      </c>
      <c r="L186" s="48">
        <v>0.85399999999999998</v>
      </c>
      <c r="M186" s="48">
        <v>0.85519999999999996</v>
      </c>
      <c r="N186" s="48">
        <f t="shared" si="17"/>
        <v>1.1999999999999789E-3</v>
      </c>
      <c r="O186" s="49">
        <f t="shared" si="12"/>
        <v>-4.8000000000000265E-3</v>
      </c>
      <c r="P186" s="49">
        <f t="shared" si="13"/>
        <v>-9.9999999999988987E-5</v>
      </c>
      <c r="Q186" s="50">
        <f t="shared" si="14"/>
        <v>-1.7000000000000015E-2</v>
      </c>
      <c r="R186" s="50">
        <f t="shared" si="15"/>
        <v>1.319999999999999E-2</v>
      </c>
      <c r="S186" s="50">
        <f t="shared" si="16"/>
        <v>-4.1999999999999815E-3</v>
      </c>
      <c r="T186" s="10" t="s">
        <v>29</v>
      </c>
      <c r="U186" s="10" t="s">
        <v>35</v>
      </c>
      <c r="V186" s="10" t="s">
        <v>30</v>
      </c>
      <c r="W186" s="10" t="s">
        <v>35</v>
      </c>
      <c r="X186" s="10" t="s">
        <v>29</v>
      </c>
      <c r="Y186" s="10" t="s">
        <v>35</v>
      </c>
    </row>
    <row r="187" spans="1:25" s="21" customFormat="1" x14ac:dyDescent="0.25">
      <c r="A187" s="45" t="s">
        <v>488</v>
      </c>
      <c r="B187" s="46" t="s">
        <v>313</v>
      </c>
      <c r="C187" s="46" t="s">
        <v>313</v>
      </c>
      <c r="D187" s="46" t="s">
        <v>313</v>
      </c>
      <c r="E187" s="47" t="s">
        <v>217</v>
      </c>
      <c r="F187" s="10" t="s">
        <v>37</v>
      </c>
      <c r="G187" s="48">
        <v>0.81089999999999995</v>
      </c>
      <c r="H187" s="48">
        <v>0.84230000000000005</v>
      </c>
      <c r="I187" s="48">
        <v>0.84570000000000001</v>
      </c>
      <c r="J187" s="48">
        <v>0.86019999999999996</v>
      </c>
      <c r="K187" s="48">
        <v>0.8548</v>
      </c>
      <c r="L187" s="48">
        <v>0.86129999999999995</v>
      </c>
      <c r="M187" s="48">
        <v>0.86040000000000005</v>
      </c>
      <c r="N187" s="48">
        <f t="shared" si="17"/>
        <v>-8.9999999999990088E-4</v>
      </c>
      <c r="O187" s="49">
        <f t="shared" si="12"/>
        <v>6.4999999999999503E-3</v>
      </c>
      <c r="P187" s="49">
        <f t="shared" si="13"/>
        <v>-5.3999999999999604E-3</v>
      </c>
      <c r="Q187" s="50">
        <f t="shared" si="14"/>
        <v>1.4499999999999957E-2</v>
      </c>
      <c r="R187" s="50">
        <f t="shared" si="15"/>
        <v>3.3999999999999586E-3</v>
      </c>
      <c r="S187" s="50">
        <f t="shared" si="16"/>
        <v>3.1400000000000095E-2</v>
      </c>
      <c r="T187" s="10" t="s">
        <v>35</v>
      </c>
      <c r="U187" s="10" t="s">
        <v>29</v>
      </c>
      <c r="V187" s="10" t="s">
        <v>35</v>
      </c>
      <c r="W187" s="10" t="s">
        <v>29</v>
      </c>
      <c r="X187" s="10" t="s">
        <v>29</v>
      </c>
      <c r="Y187" s="10" t="s">
        <v>29</v>
      </c>
    </row>
    <row r="188" spans="1:25" s="21" customFormat="1" x14ac:dyDescent="0.25">
      <c r="A188" s="45" t="s">
        <v>489</v>
      </c>
      <c r="B188" s="46" t="s">
        <v>313</v>
      </c>
      <c r="C188" s="46" t="s">
        <v>313</v>
      </c>
      <c r="D188" s="46" t="s">
        <v>313</v>
      </c>
      <c r="E188" s="47" t="s">
        <v>218</v>
      </c>
      <c r="F188" s="10" t="s">
        <v>37</v>
      </c>
      <c r="G188" s="48">
        <v>0.88680000000000003</v>
      </c>
      <c r="H188" s="48">
        <v>0.88600000000000001</v>
      </c>
      <c r="I188" s="48">
        <v>0.88180000000000003</v>
      </c>
      <c r="J188" s="48">
        <v>0.85919999999999996</v>
      </c>
      <c r="K188" s="48">
        <v>0.84960000000000002</v>
      </c>
      <c r="L188" s="48">
        <v>0.85450000000000004</v>
      </c>
      <c r="M188" s="48">
        <v>0.85329999999999995</v>
      </c>
      <c r="N188" s="48">
        <f t="shared" si="17"/>
        <v>-1.2000000000000899E-3</v>
      </c>
      <c r="O188" s="49">
        <f t="shared" si="12"/>
        <v>4.9000000000000155E-3</v>
      </c>
      <c r="P188" s="49">
        <f t="shared" si="13"/>
        <v>-9.5999999999999419E-3</v>
      </c>
      <c r="Q188" s="50">
        <f t="shared" si="14"/>
        <v>-2.2600000000000064E-2</v>
      </c>
      <c r="R188" s="50">
        <f t="shared" si="15"/>
        <v>-4.1999999999999815E-3</v>
      </c>
      <c r="S188" s="50">
        <f t="shared" si="16"/>
        <v>-8.0000000000002292E-4</v>
      </c>
      <c r="T188" s="10" t="s">
        <v>35</v>
      </c>
      <c r="U188" s="10" t="s">
        <v>29</v>
      </c>
      <c r="V188" s="10" t="s">
        <v>35</v>
      </c>
      <c r="W188" s="10" t="s">
        <v>35</v>
      </c>
      <c r="X188" s="10" t="s">
        <v>35</v>
      </c>
      <c r="Y188" s="10" t="s">
        <v>35</v>
      </c>
    </row>
    <row r="189" spans="1:25" s="21" customFormat="1" x14ac:dyDescent="0.25">
      <c r="A189" s="45" t="s">
        <v>490</v>
      </c>
      <c r="B189" s="46" t="s">
        <v>313</v>
      </c>
      <c r="C189" s="46" t="s">
        <v>313</v>
      </c>
      <c r="D189" s="46" t="s">
        <v>313</v>
      </c>
      <c r="E189" s="47" t="s">
        <v>219</v>
      </c>
      <c r="F189" s="10" t="s">
        <v>37</v>
      </c>
      <c r="G189" s="48">
        <v>0.81989999999999996</v>
      </c>
      <c r="H189" s="48">
        <v>0.82179999999999997</v>
      </c>
      <c r="I189" s="48">
        <v>0.82820000000000005</v>
      </c>
      <c r="J189" s="48">
        <v>0.83760000000000001</v>
      </c>
      <c r="K189" s="48">
        <v>0.84050000000000002</v>
      </c>
      <c r="L189" s="48">
        <v>0.85129999999999995</v>
      </c>
      <c r="M189" s="48">
        <v>0.85129999999999995</v>
      </c>
      <c r="N189" s="48">
        <f t="shared" si="17"/>
        <v>0</v>
      </c>
      <c r="O189" s="49">
        <f t="shared" si="12"/>
        <v>1.0799999999999921E-2</v>
      </c>
      <c r="P189" s="49">
        <f t="shared" si="13"/>
        <v>2.9000000000000137E-3</v>
      </c>
      <c r="Q189" s="50">
        <f t="shared" si="14"/>
        <v>9.3999999999999639E-3</v>
      </c>
      <c r="R189" s="50">
        <f t="shared" si="15"/>
        <v>6.4000000000000723E-3</v>
      </c>
      <c r="S189" s="50">
        <f t="shared" si="16"/>
        <v>1.9000000000000128E-3</v>
      </c>
      <c r="T189" s="10" t="s">
        <v>30</v>
      </c>
      <c r="U189" s="10" t="s">
        <v>29</v>
      </c>
      <c r="V189" s="10" t="s">
        <v>29</v>
      </c>
      <c r="W189" s="10" t="s">
        <v>29</v>
      </c>
      <c r="X189" s="10" t="s">
        <v>29</v>
      </c>
      <c r="Y189" s="10" t="s">
        <v>29</v>
      </c>
    </row>
    <row r="190" spans="1:25" s="21" customFormat="1" x14ac:dyDescent="0.25">
      <c r="A190" s="45" t="s">
        <v>491</v>
      </c>
      <c r="B190" s="46" t="s">
        <v>313</v>
      </c>
      <c r="C190" s="46" t="s">
        <v>313</v>
      </c>
      <c r="D190" s="46" t="s">
        <v>313</v>
      </c>
      <c r="E190" s="47" t="s">
        <v>220</v>
      </c>
      <c r="F190" s="10" t="s">
        <v>37</v>
      </c>
      <c r="G190" s="48">
        <v>0.84640000000000004</v>
      </c>
      <c r="H190" s="48">
        <v>0.83830000000000005</v>
      </c>
      <c r="I190" s="48">
        <v>0.84379999999999999</v>
      </c>
      <c r="J190" s="48">
        <v>0.84079999999999999</v>
      </c>
      <c r="K190" s="48">
        <v>0.84030000000000005</v>
      </c>
      <c r="L190" s="48">
        <v>0.83740000000000003</v>
      </c>
      <c r="M190" s="48">
        <v>0.84560000000000002</v>
      </c>
      <c r="N190" s="48">
        <f t="shared" si="17"/>
        <v>8.1999999999999851E-3</v>
      </c>
      <c r="O190" s="49">
        <f t="shared" si="12"/>
        <v>-2.9000000000000137E-3</v>
      </c>
      <c r="P190" s="49">
        <f t="shared" si="13"/>
        <v>-4.9999999999994493E-4</v>
      </c>
      <c r="Q190" s="50">
        <f t="shared" si="14"/>
        <v>-3.0000000000000027E-3</v>
      </c>
      <c r="R190" s="50">
        <f t="shared" si="15"/>
        <v>5.4999999999999494E-3</v>
      </c>
      <c r="S190" s="50">
        <f t="shared" si="16"/>
        <v>-8.0999999999999961E-3</v>
      </c>
      <c r="T190" s="10" t="s">
        <v>29</v>
      </c>
      <c r="U190" s="10" t="s">
        <v>35</v>
      </c>
      <c r="V190" s="10" t="s">
        <v>30</v>
      </c>
      <c r="W190" s="10" t="s">
        <v>35</v>
      </c>
      <c r="X190" s="10" t="s">
        <v>29</v>
      </c>
      <c r="Y190" s="10" t="s">
        <v>35</v>
      </c>
    </row>
    <row r="191" spans="1:25" s="21" customFormat="1" x14ac:dyDescent="0.25">
      <c r="A191" s="45" t="s">
        <v>492</v>
      </c>
      <c r="B191" s="46" t="s">
        <v>313</v>
      </c>
      <c r="C191" s="46" t="s">
        <v>313</v>
      </c>
      <c r="D191" s="46" t="s">
        <v>313</v>
      </c>
      <c r="E191" s="47" t="s">
        <v>221</v>
      </c>
      <c r="F191" s="10" t="s">
        <v>37</v>
      </c>
      <c r="G191" s="48">
        <v>0.81469999999999998</v>
      </c>
      <c r="H191" s="48">
        <v>0.81079999999999997</v>
      </c>
      <c r="I191" s="48">
        <v>0.81579999999999997</v>
      </c>
      <c r="J191" s="48">
        <v>0.82279999999999998</v>
      </c>
      <c r="K191" s="48">
        <v>0.83130000000000004</v>
      </c>
      <c r="L191" s="48">
        <v>0.83840000000000003</v>
      </c>
      <c r="M191" s="48">
        <v>0.84040000000000004</v>
      </c>
      <c r="N191" s="48">
        <f t="shared" si="17"/>
        <v>2.0000000000000018E-3</v>
      </c>
      <c r="O191" s="49">
        <f t="shared" si="12"/>
        <v>7.0999999999999952E-3</v>
      </c>
      <c r="P191" s="49">
        <f t="shared" si="13"/>
        <v>8.5000000000000631E-3</v>
      </c>
      <c r="Q191" s="50">
        <f t="shared" si="14"/>
        <v>7.0000000000000062E-3</v>
      </c>
      <c r="R191" s="50">
        <f t="shared" si="15"/>
        <v>5.0000000000000044E-3</v>
      </c>
      <c r="S191" s="50">
        <f t="shared" si="16"/>
        <v>-3.9000000000000146E-3</v>
      </c>
      <c r="T191" s="10" t="s">
        <v>29</v>
      </c>
      <c r="U191" s="10" t="s">
        <v>29</v>
      </c>
      <c r="V191" s="10" t="s">
        <v>29</v>
      </c>
      <c r="W191" s="10" t="s">
        <v>29</v>
      </c>
      <c r="X191" s="10" t="s">
        <v>29</v>
      </c>
      <c r="Y191" s="10" t="s">
        <v>35</v>
      </c>
    </row>
    <row r="192" spans="1:25" s="21" customFormat="1" x14ac:dyDescent="0.25">
      <c r="A192" s="45" t="s">
        <v>493</v>
      </c>
      <c r="B192" s="46" t="s">
        <v>313</v>
      </c>
      <c r="C192" s="46" t="s">
        <v>313</v>
      </c>
      <c r="D192" s="46" t="s">
        <v>313</v>
      </c>
      <c r="E192" s="47" t="s">
        <v>222</v>
      </c>
      <c r="F192" s="10" t="s">
        <v>37</v>
      </c>
      <c r="G192" s="48">
        <v>0.83499999999999996</v>
      </c>
      <c r="H192" s="48">
        <v>0.82110000000000005</v>
      </c>
      <c r="I192" s="48">
        <v>0.8145</v>
      </c>
      <c r="J192" s="48">
        <v>0.81759999999999999</v>
      </c>
      <c r="K192" s="48">
        <v>0.82750000000000001</v>
      </c>
      <c r="L192" s="48">
        <v>0.84189999999999998</v>
      </c>
      <c r="M192" s="48">
        <v>0.84309999999999996</v>
      </c>
      <c r="N192" s="48">
        <f t="shared" si="17"/>
        <v>1.1999999999999789E-3</v>
      </c>
      <c r="O192" s="49">
        <f t="shared" si="12"/>
        <v>1.4399999999999968E-2</v>
      </c>
      <c r="P192" s="49">
        <f t="shared" si="13"/>
        <v>9.9000000000000199E-3</v>
      </c>
      <c r="Q192" s="50">
        <f t="shared" si="14"/>
        <v>3.0999999999999917E-3</v>
      </c>
      <c r="R192" s="50">
        <f t="shared" si="15"/>
        <v>-6.6000000000000503E-3</v>
      </c>
      <c r="S192" s="50">
        <f t="shared" si="16"/>
        <v>-1.3899999999999912E-2</v>
      </c>
      <c r="T192" s="10" t="s">
        <v>29</v>
      </c>
      <c r="U192" s="10" t="s">
        <v>29</v>
      </c>
      <c r="V192" s="10" t="s">
        <v>29</v>
      </c>
      <c r="W192" s="10" t="s">
        <v>29</v>
      </c>
      <c r="X192" s="10" t="s">
        <v>35</v>
      </c>
      <c r="Y192" s="10" t="s">
        <v>35</v>
      </c>
    </row>
    <row r="193" spans="1:25" s="21" customFormat="1" x14ac:dyDescent="0.25">
      <c r="A193" s="45" t="s">
        <v>494</v>
      </c>
      <c r="B193" s="46" t="s">
        <v>313</v>
      </c>
      <c r="C193" s="46" t="s">
        <v>313</v>
      </c>
      <c r="D193" s="46" t="s">
        <v>313</v>
      </c>
      <c r="E193" s="47" t="s">
        <v>223</v>
      </c>
      <c r="F193" s="10" t="s">
        <v>37</v>
      </c>
      <c r="G193" s="48">
        <v>0.81140000000000001</v>
      </c>
      <c r="H193" s="48">
        <v>0.82240000000000002</v>
      </c>
      <c r="I193" s="48">
        <v>0.81589999999999996</v>
      </c>
      <c r="J193" s="48">
        <v>0.81899999999999995</v>
      </c>
      <c r="K193" s="48">
        <v>0.82389999999999997</v>
      </c>
      <c r="L193" s="48">
        <v>0.84709999999999996</v>
      </c>
      <c r="M193" s="48">
        <v>0.86870000000000003</v>
      </c>
      <c r="N193" s="48">
        <f t="shared" si="17"/>
        <v>2.1600000000000064E-2</v>
      </c>
      <c r="O193" s="49">
        <f t="shared" si="12"/>
        <v>2.3199999999999998E-2</v>
      </c>
      <c r="P193" s="49">
        <f t="shared" si="13"/>
        <v>4.9000000000000155E-3</v>
      </c>
      <c r="Q193" s="50">
        <f t="shared" si="14"/>
        <v>3.0999999999999917E-3</v>
      </c>
      <c r="R193" s="50">
        <f t="shared" si="15"/>
        <v>-6.5000000000000613E-3</v>
      </c>
      <c r="S193" s="50">
        <f t="shared" si="16"/>
        <v>1.100000000000001E-2</v>
      </c>
      <c r="T193" s="10" t="s">
        <v>29</v>
      </c>
      <c r="U193" s="10" t="s">
        <v>29</v>
      </c>
      <c r="V193" s="10" t="s">
        <v>29</v>
      </c>
      <c r="W193" s="10" t="s">
        <v>29</v>
      </c>
      <c r="X193" s="10" t="s">
        <v>35</v>
      </c>
      <c r="Y193" s="10" t="s">
        <v>29</v>
      </c>
    </row>
    <row r="194" spans="1:25" s="21" customFormat="1" x14ac:dyDescent="0.25">
      <c r="A194" s="45" t="s">
        <v>495</v>
      </c>
      <c r="B194" s="46" t="s">
        <v>313</v>
      </c>
      <c r="C194" s="46" t="s">
        <v>313</v>
      </c>
      <c r="D194" s="46" t="s">
        <v>313</v>
      </c>
      <c r="E194" s="47" t="s">
        <v>224</v>
      </c>
      <c r="F194" s="10" t="s">
        <v>37</v>
      </c>
      <c r="G194" s="48">
        <v>0.8427</v>
      </c>
      <c r="H194" s="48">
        <v>0.82540000000000002</v>
      </c>
      <c r="I194" s="48">
        <v>0.81020000000000003</v>
      </c>
      <c r="J194" s="48">
        <v>0.82069999999999999</v>
      </c>
      <c r="K194" s="48">
        <v>0.82320000000000004</v>
      </c>
      <c r="L194" s="48">
        <v>0.80820000000000003</v>
      </c>
      <c r="M194" s="48">
        <v>0.81410000000000005</v>
      </c>
      <c r="N194" s="48">
        <f t="shared" si="17"/>
        <v>5.9000000000000163E-3</v>
      </c>
      <c r="O194" s="49">
        <f t="shared" si="12"/>
        <v>-1.5000000000000013E-2</v>
      </c>
      <c r="P194" s="49">
        <f t="shared" si="13"/>
        <v>2.5000000000000577E-3</v>
      </c>
      <c r="Q194" s="50">
        <f t="shared" si="14"/>
        <v>1.0499999999999954E-2</v>
      </c>
      <c r="R194" s="50">
        <f t="shared" si="15"/>
        <v>-1.5199999999999991E-2</v>
      </c>
      <c r="S194" s="50">
        <f t="shared" si="16"/>
        <v>-1.7299999999999982E-2</v>
      </c>
      <c r="T194" s="10" t="s">
        <v>29</v>
      </c>
      <c r="U194" s="10" t="s">
        <v>35</v>
      </c>
      <c r="V194" s="10" t="s">
        <v>29</v>
      </c>
      <c r="W194" s="10" t="s">
        <v>29</v>
      </c>
      <c r="X194" s="10" t="s">
        <v>35</v>
      </c>
      <c r="Y194" s="10" t="s">
        <v>35</v>
      </c>
    </row>
    <row r="195" spans="1:25" s="21" customFormat="1" x14ac:dyDescent="0.25">
      <c r="A195" s="45" t="s">
        <v>496</v>
      </c>
      <c r="B195" s="46" t="s">
        <v>313</v>
      </c>
      <c r="C195" s="46" t="s">
        <v>313</v>
      </c>
      <c r="D195" s="46" t="s">
        <v>313</v>
      </c>
      <c r="E195" s="47" t="s">
        <v>225</v>
      </c>
      <c r="F195" s="10" t="s">
        <v>37</v>
      </c>
      <c r="G195" s="48">
        <v>0.8034</v>
      </c>
      <c r="H195" s="48">
        <v>0.81079999999999997</v>
      </c>
      <c r="I195" s="48">
        <v>0.81369999999999998</v>
      </c>
      <c r="J195" s="48">
        <v>0.81340000000000001</v>
      </c>
      <c r="K195" s="48">
        <v>0.81740000000000002</v>
      </c>
      <c r="L195" s="48">
        <v>0.83489999999999998</v>
      </c>
      <c r="M195" s="48">
        <v>0.85389999999999999</v>
      </c>
      <c r="N195" s="48">
        <f t="shared" si="17"/>
        <v>1.9000000000000017E-2</v>
      </c>
      <c r="O195" s="49">
        <f t="shared" si="12"/>
        <v>1.749999999999996E-2</v>
      </c>
      <c r="P195" s="49">
        <f t="shared" si="13"/>
        <v>4.0000000000000036E-3</v>
      </c>
      <c r="Q195" s="50">
        <f t="shared" si="14"/>
        <v>-2.9999999999996696E-4</v>
      </c>
      <c r="R195" s="50">
        <f t="shared" si="15"/>
        <v>2.9000000000000137E-3</v>
      </c>
      <c r="S195" s="50">
        <f t="shared" si="16"/>
        <v>7.3999999999999622E-3</v>
      </c>
      <c r="T195" s="10" t="s">
        <v>29</v>
      </c>
      <c r="U195" s="10" t="s">
        <v>29</v>
      </c>
      <c r="V195" s="10" t="s">
        <v>29</v>
      </c>
      <c r="W195" s="10" t="s">
        <v>30</v>
      </c>
      <c r="X195" s="10" t="s">
        <v>29</v>
      </c>
      <c r="Y195" s="10" t="s">
        <v>29</v>
      </c>
    </row>
    <row r="196" spans="1:25" s="21" customFormat="1" x14ac:dyDescent="0.25">
      <c r="A196" s="45" t="s">
        <v>497</v>
      </c>
      <c r="B196" s="46" t="s">
        <v>313</v>
      </c>
      <c r="C196" s="46" t="s">
        <v>313</v>
      </c>
      <c r="D196" s="46" t="s">
        <v>313</v>
      </c>
      <c r="E196" s="47" t="s">
        <v>226</v>
      </c>
      <c r="F196" s="10" t="s">
        <v>37</v>
      </c>
      <c r="G196" s="48">
        <v>0.79779999999999995</v>
      </c>
      <c r="H196" s="48">
        <v>0.79679999999999995</v>
      </c>
      <c r="I196" s="48">
        <v>0.79910000000000003</v>
      </c>
      <c r="J196" s="48">
        <v>0.80420000000000003</v>
      </c>
      <c r="K196" s="48">
        <v>0.81320000000000003</v>
      </c>
      <c r="L196" s="48">
        <v>0.82650000000000001</v>
      </c>
      <c r="M196" s="48">
        <v>0.83399999999999996</v>
      </c>
      <c r="N196" s="48">
        <f t="shared" si="17"/>
        <v>7.4999999999999512E-3</v>
      </c>
      <c r="O196" s="49">
        <f t="shared" si="12"/>
        <v>1.3299999999999979E-2</v>
      </c>
      <c r="P196" s="49">
        <f t="shared" si="13"/>
        <v>9.000000000000008E-3</v>
      </c>
      <c r="Q196" s="50">
        <f t="shared" si="14"/>
        <v>5.0999999999999934E-3</v>
      </c>
      <c r="R196" s="50">
        <f t="shared" si="15"/>
        <v>2.3000000000000798E-3</v>
      </c>
      <c r="S196" s="50">
        <f t="shared" si="16"/>
        <v>-1.0000000000000009E-3</v>
      </c>
      <c r="T196" s="10" t="s">
        <v>29</v>
      </c>
      <c r="U196" s="10" t="s">
        <v>29</v>
      </c>
      <c r="V196" s="10" t="s">
        <v>29</v>
      </c>
      <c r="W196" s="10" t="s">
        <v>29</v>
      </c>
      <c r="X196" s="10" t="s">
        <v>29</v>
      </c>
      <c r="Y196" s="10" t="s">
        <v>35</v>
      </c>
    </row>
    <row r="197" spans="1:25" s="21" customFormat="1" x14ac:dyDescent="0.25">
      <c r="A197" s="45" t="s">
        <v>498</v>
      </c>
      <c r="B197" s="46" t="s">
        <v>313</v>
      </c>
      <c r="C197" s="46" t="s">
        <v>313</v>
      </c>
      <c r="D197" s="46" t="s">
        <v>313</v>
      </c>
      <c r="E197" s="47" t="s">
        <v>227</v>
      </c>
      <c r="F197" s="10" t="s">
        <v>37</v>
      </c>
      <c r="G197" s="48">
        <v>0.8216</v>
      </c>
      <c r="H197" s="48">
        <v>0.81179999999999997</v>
      </c>
      <c r="I197" s="48">
        <v>0.80320000000000003</v>
      </c>
      <c r="J197" s="48">
        <v>0.79949999999999999</v>
      </c>
      <c r="K197" s="48">
        <v>0.80989999999999995</v>
      </c>
      <c r="L197" s="48">
        <v>0.82609999999999995</v>
      </c>
      <c r="M197" s="48">
        <v>0.82509999999999994</v>
      </c>
      <c r="N197" s="48">
        <f t="shared" si="17"/>
        <v>-1.0000000000000009E-3</v>
      </c>
      <c r="O197" s="49">
        <f t="shared" si="12"/>
        <v>1.6199999999999992E-2</v>
      </c>
      <c r="P197" s="49">
        <f t="shared" si="13"/>
        <v>1.0399999999999965E-2</v>
      </c>
      <c r="Q197" s="50">
        <f t="shared" si="14"/>
        <v>-3.7000000000000366E-3</v>
      </c>
      <c r="R197" s="50">
        <f t="shared" si="15"/>
        <v>-8.599999999999941E-3</v>
      </c>
      <c r="S197" s="50">
        <f t="shared" si="16"/>
        <v>-9.8000000000000309E-3</v>
      </c>
      <c r="T197" s="10" t="s">
        <v>35</v>
      </c>
      <c r="U197" s="10" t="s">
        <v>29</v>
      </c>
      <c r="V197" s="10" t="s">
        <v>29</v>
      </c>
      <c r="W197" s="10" t="s">
        <v>35</v>
      </c>
      <c r="X197" s="10" t="s">
        <v>35</v>
      </c>
      <c r="Y197" s="10" t="s">
        <v>35</v>
      </c>
    </row>
    <row r="198" spans="1:25" s="21" customFormat="1" x14ac:dyDescent="0.25">
      <c r="A198" s="45" t="s">
        <v>499</v>
      </c>
      <c r="B198" s="46" t="s">
        <v>313</v>
      </c>
      <c r="C198" s="46" t="s">
        <v>313</v>
      </c>
      <c r="D198" s="46" t="s">
        <v>313</v>
      </c>
      <c r="E198" s="47" t="s">
        <v>228</v>
      </c>
      <c r="F198" s="10" t="s">
        <v>37</v>
      </c>
      <c r="G198" s="48">
        <v>0.78559999999999997</v>
      </c>
      <c r="H198" s="48">
        <v>0.80449999999999999</v>
      </c>
      <c r="I198" s="48">
        <v>0.80030000000000001</v>
      </c>
      <c r="J198" s="48">
        <v>0.81940000000000002</v>
      </c>
      <c r="K198" s="48">
        <v>0.80840000000000001</v>
      </c>
      <c r="L198" s="48">
        <v>0.80400000000000005</v>
      </c>
      <c r="M198" s="48">
        <v>0.79510000000000003</v>
      </c>
      <c r="N198" s="48">
        <f t="shared" si="17"/>
        <v>-8.900000000000019E-3</v>
      </c>
      <c r="O198" s="49">
        <f t="shared" si="12"/>
        <v>-4.3999999999999595E-3</v>
      </c>
      <c r="P198" s="49">
        <f t="shared" si="13"/>
        <v>-1.100000000000001E-2</v>
      </c>
      <c r="Q198" s="50">
        <f t="shared" si="14"/>
        <v>1.9100000000000006E-2</v>
      </c>
      <c r="R198" s="50">
        <f t="shared" si="15"/>
        <v>-4.1999999999999815E-3</v>
      </c>
      <c r="S198" s="50">
        <f t="shared" si="16"/>
        <v>1.8900000000000028E-2</v>
      </c>
      <c r="T198" s="10" t="s">
        <v>35</v>
      </c>
      <c r="U198" s="10" t="s">
        <v>35</v>
      </c>
      <c r="V198" s="10" t="s">
        <v>35</v>
      </c>
      <c r="W198" s="10" t="s">
        <v>29</v>
      </c>
      <c r="X198" s="10" t="s">
        <v>35</v>
      </c>
      <c r="Y198" s="10" t="s">
        <v>29</v>
      </c>
    </row>
    <row r="199" spans="1:25" s="21" customFormat="1" x14ac:dyDescent="0.25">
      <c r="A199" s="45" t="s">
        <v>500</v>
      </c>
      <c r="B199" s="46" t="s">
        <v>313</v>
      </c>
      <c r="C199" s="46" t="s">
        <v>313</v>
      </c>
      <c r="D199" s="46" t="s">
        <v>313</v>
      </c>
      <c r="E199" s="47" t="s">
        <v>229</v>
      </c>
      <c r="F199" s="10" t="s">
        <v>37</v>
      </c>
      <c r="G199" s="48">
        <v>0.76919999999999999</v>
      </c>
      <c r="H199" s="48">
        <v>0.78590000000000004</v>
      </c>
      <c r="I199" s="48">
        <v>0.80100000000000005</v>
      </c>
      <c r="J199" s="48">
        <v>0.80930000000000002</v>
      </c>
      <c r="K199" s="48">
        <v>0.80589999999999995</v>
      </c>
      <c r="L199" s="48">
        <v>0.80410000000000004</v>
      </c>
      <c r="M199" s="48">
        <v>0.79420000000000002</v>
      </c>
      <c r="N199" s="48">
        <f t="shared" si="17"/>
        <v>-9.9000000000000199E-3</v>
      </c>
      <c r="O199" s="49">
        <f t="shared" si="12"/>
        <v>-1.7999999999999128E-3</v>
      </c>
      <c r="P199" s="49">
        <f t="shared" si="13"/>
        <v>-3.4000000000000696E-3</v>
      </c>
      <c r="Q199" s="50">
        <f t="shared" si="14"/>
        <v>8.2999999999999741E-3</v>
      </c>
      <c r="R199" s="50">
        <f t="shared" si="15"/>
        <v>1.5100000000000002E-2</v>
      </c>
      <c r="S199" s="50">
        <f t="shared" si="16"/>
        <v>1.6700000000000048E-2</v>
      </c>
      <c r="T199" s="10" t="s">
        <v>35</v>
      </c>
      <c r="U199" s="10" t="s">
        <v>35</v>
      </c>
      <c r="V199" s="10" t="s">
        <v>35</v>
      </c>
      <c r="W199" s="10" t="s">
        <v>29</v>
      </c>
      <c r="X199" s="10" t="s">
        <v>29</v>
      </c>
      <c r="Y199" s="10" t="s">
        <v>29</v>
      </c>
    </row>
    <row r="200" spans="1:25" s="21" customFormat="1" x14ac:dyDescent="0.25">
      <c r="A200" s="45" t="s">
        <v>501</v>
      </c>
      <c r="B200" s="46" t="s">
        <v>313</v>
      </c>
      <c r="C200" s="46" t="s">
        <v>313</v>
      </c>
      <c r="D200" s="46" t="s">
        <v>313</v>
      </c>
      <c r="E200" s="47" t="s">
        <v>230</v>
      </c>
      <c r="F200" s="10" t="s">
        <v>37</v>
      </c>
      <c r="G200" s="48">
        <v>0.80530000000000002</v>
      </c>
      <c r="H200" s="48">
        <v>0.79710000000000003</v>
      </c>
      <c r="I200" s="48">
        <v>0.80030000000000001</v>
      </c>
      <c r="J200" s="48">
        <v>0.80249999999999999</v>
      </c>
      <c r="K200" s="48">
        <v>0.80489999999999995</v>
      </c>
      <c r="L200" s="48">
        <v>0.80100000000000005</v>
      </c>
      <c r="M200" s="48">
        <v>0.79630000000000001</v>
      </c>
      <c r="N200" s="48">
        <f t="shared" si="17"/>
        <v>-4.7000000000000375E-3</v>
      </c>
      <c r="O200" s="49">
        <f t="shared" si="12"/>
        <v>-3.8999999999999035E-3</v>
      </c>
      <c r="P200" s="49">
        <f t="shared" si="13"/>
        <v>2.3999999999999577E-3</v>
      </c>
      <c r="Q200" s="50">
        <f t="shared" si="14"/>
        <v>2.1999999999999797E-3</v>
      </c>
      <c r="R200" s="50">
        <f t="shared" si="15"/>
        <v>3.1999999999999806E-3</v>
      </c>
      <c r="S200" s="50">
        <f t="shared" si="16"/>
        <v>-8.1999999999999851E-3</v>
      </c>
      <c r="T200" s="10" t="s">
        <v>35</v>
      </c>
      <c r="U200" s="10" t="s">
        <v>35</v>
      </c>
      <c r="V200" s="10" t="s">
        <v>29</v>
      </c>
      <c r="W200" s="10" t="s">
        <v>29</v>
      </c>
      <c r="X200" s="10" t="s">
        <v>29</v>
      </c>
      <c r="Y200" s="10" t="s">
        <v>35</v>
      </c>
    </row>
    <row r="201" spans="1:25" s="21" customFormat="1" x14ac:dyDescent="0.25">
      <c r="A201" s="45" t="s">
        <v>502</v>
      </c>
      <c r="B201" s="46" t="s">
        <v>313</v>
      </c>
      <c r="C201" s="46" t="s">
        <v>313</v>
      </c>
      <c r="D201" s="46" t="s">
        <v>313</v>
      </c>
      <c r="E201" s="47" t="s">
        <v>231</v>
      </c>
      <c r="F201" s="10" t="s">
        <v>37</v>
      </c>
      <c r="G201" s="48">
        <v>0.81730000000000003</v>
      </c>
      <c r="H201" s="48">
        <v>0.81499999999999995</v>
      </c>
      <c r="I201" s="48">
        <v>0.81950000000000001</v>
      </c>
      <c r="J201" s="48">
        <v>0.80459999999999998</v>
      </c>
      <c r="K201" s="48">
        <v>0.80110000000000003</v>
      </c>
      <c r="L201" s="48">
        <v>0.8054</v>
      </c>
      <c r="M201" s="48">
        <v>0.82840000000000003</v>
      </c>
      <c r="N201" s="48">
        <f t="shared" si="17"/>
        <v>2.300000000000002E-2</v>
      </c>
      <c r="O201" s="49">
        <f t="shared" si="12"/>
        <v>4.2999999999999705E-3</v>
      </c>
      <c r="P201" s="49">
        <f t="shared" si="13"/>
        <v>-3.4999999999999476E-3</v>
      </c>
      <c r="Q201" s="50">
        <f t="shared" si="14"/>
        <v>-1.4900000000000024E-2</v>
      </c>
      <c r="R201" s="50">
        <f t="shared" si="15"/>
        <v>4.5000000000000595E-3</v>
      </c>
      <c r="S201" s="50">
        <f t="shared" si="16"/>
        <v>-2.3000000000000798E-3</v>
      </c>
      <c r="T201" s="10" t="s">
        <v>29</v>
      </c>
      <c r="U201" s="10" t="s">
        <v>29</v>
      </c>
      <c r="V201" s="10" t="s">
        <v>35</v>
      </c>
      <c r="W201" s="10" t="s">
        <v>35</v>
      </c>
      <c r="X201" s="10" t="s">
        <v>29</v>
      </c>
      <c r="Y201" s="10" t="s">
        <v>35</v>
      </c>
    </row>
    <row r="202" spans="1:25" s="21" customFormat="1" x14ac:dyDescent="0.25">
      <c r="A202" s="45" t="s">
        <v>503</v>
      </c>
      <c r="B202" s="46" t="s">
        <v>313</v>
      </c>
      <c r="C202" s="46" t="s">
        <v>313</v>
      </c>
      <c r="D202" s="46" t="s">
        <v>313</v>
      </c>
      <c r="E202" s="47" t="s">
        <v>232</v>
      </c>
      <c r="F202" s="10" t="s">
        <v>37</v>
      </c>
      <c r="G202" s="48">
        <v>0.78410000000000002</v>
      </c>
      <c r="H202" s="48">
        <v>0.80269999999999997</v>
      </c>
      <c r="I202" s="48">
        <v>0.79500000000000004</v>
      </c>
      <c r="J202" s="48">
        <v>0.80449999999999999</v>
      </c>
      <c r="K202" s="48">
        <v>0.80030000000000001</v>
      </c>
      <c r="L202" s="48">
        <v>0.81489999999999996</v>
      </c>
      <c r="M202" s="48">
        <v>0.8165</v>
      </c>
      <c r="N202" s="48">
        <f t="shared" si="17"/>
        <v>1.6000000000000458E-3</v>
      </c>
      <c r="O202" s="49">
        <f t="shared" ref="O202:O237" si="18">+L202-K202</f>
        <v>1.4599999999999946E-2</v>
      </c>
      <c r="P202" s="49">
        <f t="shared" ref="P202:P237" si="19">+K202-J202</f>
        <v>-4.1999999999999815E-3</v>
      </c>
      <c r="Q202" s="50">
        <f t="shared" ref="Q202:Q237" si="20">+J202-I202</f>
        <v>9.4999999999999529E-3</v>
      </c>
      <c r="R202" s="50">
        <f t="shared" ref="R202:R237" si="21">+I202-H202</f>
        <v>-7.6999999999999291E-3</v>
      </c>
      <c r="S202" s="50">
        <f t="shared" ref="S202:S237" si="22">+H202-G202</f>
        <v>1.859999999999995E-2</v>
      </c>
      <c r="T202" s="10" t="s">
        <v>29</v>
      </c>
      <c r="U202" s="10" t="s">
        <v>29</v>
      </c>
      <c r="V202" s="10" t="s">
        <v>35</v>
      </c>
      <c r="W202" s="10" t="s">
        <v>29</v>
      </c>
      <c r="X202" s="10" t="s">
        <v>35</v>
      </c>
      <c r="Y202" s="10" t="s">
        <v>29</v>
      </c>
    </row>
    <row r="203" spans="1:25" s="21" customFormat="1" x14ac:dyDescent="0.25">
      <c r="A203" s="45" t="s">
        <v>504</v>
      </c>
      <c r="B203" s="46" t="s">
        <v>313</v>
      </c>
      <c r="C203" s="46" t="s">
        <v>313</v>
      </c>
      <c r="D203" s="46" t="s">
        <v>313</v>
      </c>
      <c r="E203" s="47" t="s">
        <v>233</v>
      </c>
      <c r="F203" s="10" t="s">
        <v>37</v>
      </c>
      <c r="G203" s="48">
        <v>0.74980000000000002</v>
      </c>
      <c r="H203" s="48">
        <v>0.77359999999999995</v>
      </c>
      <c r="I203" s="48">
        <v>0.78369999999999995</v>
      </c>
      <c r="J203" s="48">
        <v>0.79700000000000004</v>
      </c>
      <c r="K203" s="48">
        <v>0.8</v>
      </c>
      <c r="L203" s="48">
        <v>0.81720000000000004</v>
      </c>
      <c r="M203" s="48">
        <v>0.82689999999999997</v>
      </c>
      <c r="N203" s="48">
        <f t="shared" ref="N203:N244" si="23">+M203-L203</f>
        <v>9.6999999999999309E-3</v>
      </c>
      <c r="O203" s="49">
        <f t="shared" si="18"/>
        <v>1.7199999999999993E-2</v>
      </c>
      <c r="P203" s="49">
        <f t="shared" si="19"/>
        <v>3.0000000000000027E-3</v>
      </c>
      <c r="Q203" s="50">
        <f t="shared" si="20"/>
        <v>1.330000000000009E-2</v>
      </c>
      <c r="R203" s="50">
        <f t="shared" si="21"/>
        <v>1.0099999999999998E-2</v>
      </c>
      <c r="S203" s="50">
        <f t="shared" si="22"/>
        <v>2.3799999999999932E-2</v>
      </c>
      <c r="T203" s="10" t="s">
        <v>29</v>
      </c>
      <c r="U203" s="10" t="s">
        <v>29</v>
      </c>
      <c r="V203" s="10" t="s">
        <v>29</v>
      </c>
      <c r="W203" s="10" t="s">
        <v>29</v>
      </c>
      <c r="X203" s="10" t="s">
        <v>29</v>
      </c>
      <c r="Y203" s="10" t="s">
        <v>29</v>
      </c>
    </row>
    <row r="204" spans="1:25" s="21" customFormat="1" x14ac:dyDescent="0.25">
      <c r="A204" s="45" t="s">
        <v>505</v>
      </c>
      <c r="B204" s="46" t="s">
        <v>313</v>
      </c>
      <c r="C204" s="46" t="s">
        <v>313</v>
      </c>
      <c r="D204" s="46" t="s">
        <v>313</v>
      </c>
      <c r="E204" s="47" t="s">
        <v>234</v>
      </c>
      <c r="F204" s="10" t="s">
        <v>37</v>
      </c>
      <c r="G204" s="48">
        <v>0.82869999999999999</v>
      </c>
      <c r="H204" s="48">
        <v>0.81169999999999998</v>
      </c>
      <c r="I204" s="48">
        <v>0.78390000000000004</v>
      </c>
      <c r="J204" s="48">
        <v>0.77600000000000002</v>
      </c>
      <c r="K204" s="48">
        <v>0.79430000000000001</v>
      </c>
      <c r="L204" s="48">
        <v>0.80410000000000004</v>
      </c>
      <c r="M204" s="48">
        <v>0.82589999999999997</v>
      </c>
      <c r="N204" s="48">
        <f t="shared" si="23"/>
        <v>2.1799999999999931E-2</v>
      </c>
      <c r="O204" s="49">
        <f t="shared" si="18"/>
        <v>9.8000000000000309E-3</v>
      </c>
      <c r="P204" s="49">
        <f t="shared" si="19"/>
        <v>1.8299999999999983E-2</v>
      </c>
      <c r="Q204" s="50">
        <f t="shared" si="20"/>
        <v>-7.9000000000000181E-3</v>
      </c>
      <c r="R204" s="50">
        <f t="shared" si="21"/>
        <v>-2.7799999999999936E-2</v>
      </c>
      <c r="S204" s="50">
        <f t="shared" si="22"/>
        <v>-1.7000000000000015E-2</v>
      </c>
      <c r="T204" s="10" t="s">
        <v>29</v>
      </c>
      <c r="U204" s="10" t="s">
        <v>29</v>
      </c>
      <c r="V204" s="10" t="s">
        <v>29</v>
      </c>
      <c r="W204" s="10" t="s">
        <v>35</v>
      </c>
      <c r="X204" s="10" t="s">
        <v>35</v>
      </c>
      <c r="Y204" s="10" t="s">
        <v>35</v>
      </c>
    </row>
    <row r="205" spans="1:25" s="21" customFormat="1" x14ac:dyDescent="0.25">
      <c r="A205" s="45" t="s">
        <v>506</v>
      </c>
      <c r="B205" s="46" t="s">
        <v>313</v>
      </c>
      <c r="C205" s="46" t="s">
        <v>313</v>
      </c>
      <c r="D205" s="46" t="s">
        <v>313</v>
      </c>
      <c r="E205" s="47" t="s">
        <v>235</v>
      </c>
      <c r="F205" s="10" t="s">
        <v>37</v>
      </c>
      <c r="G205" s="48">
        <v>0.81159999999999999</v>
      </c>
      <c r="H205" s="48">
        <v>0.80600000000000005</v>
      </c>
      <c r="I205" s="48">
        <v>0.78769999999999996</v>
      </c>
      <c r="J205" s="48">
        <v>0.7863</v>
      </c>
      <c r="K205" s="48">
        <v>0.79410000000000003</v>
      </c>
      <c r="L205" s="48">
        <v>0.81489999999999996</v>
      </c>
      <c r="M205" s="48">
        <v>0.82030000000000003</v>
      </c>
      <c r="N205" s="48">
        <f t="shared" si="23"/>
        <v>5.4000000000000714E-3</v>
      </c>
      <c r="O205" s="49">
        <f t="shared" si="18"/>
        <v>2.079999999999993E-2</v>
      </c>
      <c r="P205" s="49">
        <f t="shared" si="19"/>
        <v>7.8000000000000291E-3</v>
      </c>
      <c r="Q205" s="50">
        <f t="shared" si="20"/>
        <v>-1.3999999999999568E-3</v>
      </c>
      <c r="R205" s="50">
        <f t="shared" si="21"/>
        <v>-1.8300000000000094E-2</v>
      </c>
      <c r="S205" s="50">
        <f t="shared" si="22"/>
        <v>-5.5999999999999384E-3</v>
      </c>
      <c r="T205" s="10" t="s">
        <v>29</v>
      </c>
      <c r="U205" s="10" t="s">
        <v>29</v>
      </c>
      <c r="V205" s="10" t="s">
        <v>29</v>
      </c>
      <c r="W205" s="10" t="s">
        <v>35</v>
      </c>
      <c r="X205" s="10" t="s">
        <v>35</v>
      </c>
      <c r="Y205" s="10" t="s">
        <v>35</v>
      </c>
    </row>
    <row r="206" spans="1:25" s="21" customFormat="1" x14ac:dyDescent="0.25">
      <c r="A206" s="45" t="s">
        <v>507</v>
      </c>
      <c r="B206" s="46" t="s">
        <v>313</v>
      </c>
      <c r="C206" s="46" t="s">
        <v>313</v>
      </c>
      <c r="D206" s="46" t="s">
        <v>313</v>
      </c>
      <c r="E206" s="47" t="s">
        <v>236</v>
      </c>
      <c r="F206" s="10" t="s">
        <v>37</v>
      </c>
      <c r="G206" s="48">
        <v>0.80420000000000003</v>
      </c>
      <c r="H206" s="48">
        <v>0.79710000000000003</v>
      </c>
      <c r="I206" s="48">
        <v>0.78779999999999994</v>
      </c>
      <c r="J206" s="48">
        <v>0.78129999999999999</v>
      </c>
      <c r="K206" s="48">
        <v>0.77929999999999999</v>
      </c>
      <c r="L206" s="48">
        <v>0.77629999999999999</v>
      </c>
      <c r="M206" s="48">
        <v>0.7843</v>
      </c>
      <c r="N206" s="48">
        <f t="shared" si="23"/>
        <v>8.0000000000000071E-3</v>
      </c>
      <c r="O206" s="49">
        <f t="shared" si="18"/>
        <v>-3.0000000000000027E-3</v>
      </c>
      <c r="P206" s="49">
        <f t="shared" si="19"/>
        <v>-2.0000000000000018E-3</v>
      </c>
      <c r="Q206" s="50">
        <f t="shared" si="20"/>
        <v>-6.4999999999999503E-3</v>
      </c>
      <c r="R206" s="50">
        <f t="shared" si="21"/>
        <v>-9.300000000000086E-3</v>
      </c>
      <c r="S206" s="50">
        <f t="shared" si="22"/>
        <v>-7.0999999999999952E-3</v>
      </c>
      <c r="T206" s="10" t="s">
        <v>29</v>
      </c>
      <c r="U206" s="10" t="s">
        <v>35</v>
      </c>
      <c r="V206" s="10" t="s">
        <v>35</v>
      </c>
      <c r="W206" s="10" t="s">
        <v>35</v>
      </c>
      <c r="X206" s="10" t="s">
        <v>35</v>
      </c>
      <c r="Y206" s="10" t="s">
        <v>35</v>
      </c>
    </row>
    <row r="207" spans="1:25" s="21" customFormat="1" x14ac:dyDescent="0.25">
      <c r="A207" s="45" t="s">
        <v>508</v>
      </c>
      <c r="B207" s="46" t="s">
        <v>313</v>
      </c>
      <c r="C207" s="46" t="s">
        <v>313</v>
      </c>
      <c r="D207" s="46" t="s">
        <v>313</v>
      </c>
      <c r="E207" s="47" t="s">
        <v>237</v>
      </c>
      <c r="F207" s="10" t="s">
        <v>37</v>
      </c>
      <c r="G207" s="48">
        <v>0.80630000000000002</v>
      </c>
      <c r="H207" s="48">
        <v>0.82069999999999999</v>
      </c>
      <c r="I207" s="48">
        <v>0.79330000000000001</v>
      </c>
      <c r="J207" s="48">
        <v>0.78239999999999998</v>
      </c>
      <c r="K207" s="48">
        <v>0.77910000000000001</v>
      </c>
      <c r="L207" s="48">
        <v>0.78969999999999996</v>
      </c>
      <c r="M207" s="48">
        <v>0.79169999999999996</v>
      </c>
      <c r="N207" s="48">
        <f t="shared" si="23"/>
        <v>2.0000000000000018E-3</v>
      </c>
      <c r="O207" s="49">
        <f t="shared" si="18"/>
        <v>1.0599999999999943E-2</v>
      </c>
      <c r="P207" s="49">
        <f t="shared" si="19"/>
        <v>-3.2999999999999696E-3</v>
      </c>
      <c r="Q207" s="50">
        <f t="shared" si="20"/>
        <v>-1.0900000000000021E-2</v>
      </c>
      <c r="R207" s="50">
        <f t="shared" si="21"/>
        <v>-2.739999999999998E-2</v>
      </c>
      <c r="S207" s="50">
        <f t="shared" si="22"/>
        <v>1.4399999999999968E-2</v>
      </c>
      <c r="T207" s="10" t="s">
        <v>29</v>
      </c>
      <c r="U207" s="10" t="s">
        <v>29</v>
      </c>
      <c r="V207" s="10" t="s">
        <v>35</v>
      </c>
      <c r="W207" s="10" t="s">
        <v>35</v>
      </c>
      <c r="X207" s="10" t="s">
        <v>35</v>
      </c>
      <c r="Y207" s="10" t="s">
        <v>29</v>
      </c>
    </row>
    <row r="208" spans="1:25" s="21" customFormat="1" x14ac:dyDescent="0.25">
      <c r="A208" s="45" t="s">
        <v>509</v>
      </c>
      <c r="B208" s="46" t="s">
        <v>313</v>
      </c>
      <c r="C208" s="46" t="s">
        <v>313</v>
      </c>
      <c r="D208" s="46" t="s">
        <v>313</v>
      </c>
      <c r="E208" s="47" t="s">
        <v>238</v>
      </c>
      <c r="F208" s="10" t="s">
        <v>37</v>
      </c>
      <c r="G208" s="48">
        <v>0.78400000000000003</v>
      </c>
      <c r="H208" s="48">
        <v>0.78700000000000003</v>
      </c>
      <c r="I208" s="48">
        <v>0.7772</v>
      </c>
      <c r="J208" s="48">
        <v>0.77829999999999999</v>
      </c>
      <c r="K208" s="48">
        <v>0.77470000000000006</v>
      </c>
      <c r="L208" s="48">
        <v>0.79779999999999995</v>
      </c>
      <c r="M208" s="48">
        <v>0.8196</v>
      </c>
      <c r="N208" s="48">
        <f t="shared" si="23"/>
        <v>2.1800000000000042E-2</v>
      </c>
      <c r="O208" s="49">
        <f t="shared" si="18"/>
        <v>2.3099999999999898E-2</v>
      </c>
      <c r="P208" s="49">
        <f t="shared" si="19"/>
        <v>-3.5999999999999366E-3</v>
      </c>
      <c r="Q208" s="50">
        <f t="shared" si="20"/>
        <v>1.0999999999999899E-3</v>
      </c>
      <c r="R208" s="50">
        <f t="shared" si="21"/>
        <v>-9.8000000000000309E-3</v>
      </c>
      <c r="S208" s="50">
        <f t="shared" si="22"/>
        <v>3.0000000000000027E-3</v>
      </c>
      <c r="T208" s="10" t="s">
        <v>29</v>
      </c>
      <c r="U208" s="10" t="s">
        <v>29</v>
      </c>
      <c r="V208" s="10" t="s">
        <v>35</v>
      </c>
      <c r="W208" s="10" t="s">
        <v>29</v>
      </c>
      <c r="X208" s="10" t="s">
        <v>35</v>
      </c>
      <c r="Y208" s="10" t="s">
        <v>29</v>
      </c>
    </row>
    <row r="209" spans="1:25" s="21" customFormat="1" x14ac:dyDescent="0.25">
      <c r="A209" s="45" t="s">
        <v>510</v>
      </c>
      <c r="B209" s="46" t="s">
        <v>313</v>
      </c>
      <c r="C209" s="46" t="s">
        <v>313</v>
      </c>
      <c r="D209" s="46" t="s">
        <v>313</v>
      </c>
      <c r="E209" s="47" t="s">
        <v>239</v>
      </c>
      <c r="F209" s="10" t="s">
        <v>37</v>
      </c>
      <c r="G209" s="48">
        <v>0.80269999999999997</v>
      </c>
      <c r="H209" s="48">
        <v>0.80369999999999997</v>
      </c>
      <c r="I209" s="48">
        <v>0.77180000000000004</v>
      </c>
      <c r="J209" s="48">
        <v>0.76870000000000005</v>
      </c>
      <c r="K209" s="48">
        <v>0.77339999999999998</v>
      </c>
      <c r="L209" s="48">
        <v>0.79630000000000001</v>
      </c>
      <c r="M209" s="48">
        <v>0.80869999999999997</v>
      </c>
      <c r="N209" s="48">
        <f t="shared" si="23"/>
        <v>1.2399999999999967E-2</v>
      </c>
      <c r="O209" s="49">
        <f t="shared" si="18"/>
        <v>2.2900000000000031E-2</v>
      </c>
      <c r="P209" s="49">
        <f t="shared" si="19"/>
        <v>4.6999999999999265E-3</v>
      </c>
      <c r="Q209" s="50">
        <f t="shared" si="20"/>
        <v>-3.0999999999999917E-3</v>
      </c>
      <c r="R209" s="50">
        <f t="shared" si="21"/>
        <v>-3.1899999999999928E-2</v>
      </c>
      <c r="S209" s="50">
        <f t="shared" si="22"/>
        <v>1.0000000000000009E-3</v>
      </c>
      <c r="T209" s="10" t="s">
        <v>29</v>
      </c>
      <c r="U209" s="10" t="s">
        <v>29</v>
      </c>
      <c r="V209" s="10" t="s">
        <v>29</v>
      </c>
      <c r="W209" s="10" t="s">
        <v>35</v>
      </c>
      <c r="X209" s="10" t="s">
        <v>35</v>
      </c>
      <c r="Y209" s="10" t="s">
        <v>29</v>
      </c>
    </row>
    <row r="210" spans="1:25" s="21" customFormat="1" x14ac:dyDescent="0.25">
      <c r="A210" s="45" t="s">
        <v>511</v>
      </c>
      <c r="B210" s="46" t="s">
        <v>313</v>
      </c>
      <c r="C210" s="46" t="s">
        <v>313</v>
      </c>
      <c r="D210" s="46" t="s">
        <v>313</v>
      </c>
      <c r="E210" s="47" t="s">
        <v>240</v>
      </c>
      <c r="F210" s="10" t="s">
        <v>37</v>
      </c>
      <c r="G210" s="48">
        <v>0.75870000000000004</v>
      </c>
      <c r="H210" s="48">
        <v>0.75270000000000004</v>
      </c>
      <c r="I210" s="48">
        <v>0.74829999999999997</v>
      </c>
      <c r="J210" s="48">
        <v>0.74880000000000002</v>
      </c>
      <c r="K210" s="48">
        <v>0.76359999999999995</v>
      </c>
      <c r="L210" s="48">
        <v>0.77380000000000004</v>
      </c>
      <c r="M210" s="48">
        <v>0.7823</v>
      </c>
      <c r="N210" s="48">
        <f t="shared" si="23"/>
        <v>8.499999999999952E-3</v>
      </c>
      <c r="O210" s="49">
        <f t="shared" si="18"/>
        <v>1.0200000000000098E-2</v>
      </c>
      <c r="P210" s="49">
        <f t="shared" si="19"/>
        <v>1.4799999999999924E-2</v>
      </c>
      <c r="Q210" s="50">
        <f t="shared" si="20"/>
        <v>5.0000000000005596E-4</v>
      </c>
      <c r="R210" s="50">
        <f t="shared" si="21"/>
        <v>-4.4000000000000705E-3</v>
      </c>
      <c r="S210" s="50">
        <f t="shared" si="22"/>
        <v>-6.0000000000000053E-3</v>
      </c>
      <c r="T210" s="10" t="s">
        <v>29</v>
      </c>
      <c r="U210" s="10" t="s">
        <v>29</v>
      </c>
      <c r="V210" s="10" t="s">
        <v>29</v>
      </c>
      <c r="W210" s="10" t="s">
        <v>29</v>
      </c>
      <c r="X210" s="10" t="s">
        <v>35</v>
      </c>
      <c r="Y210" s="10" t="s">
        <v>35</v>
      </c>
    </row>
    <row r="211" spans="1:25" s="21" customFormat="1" x14ac:dyDescent="0.25">
      <c r="A211" s="45" t="s">
        <v>512</v>
      </c>
      <c r="B211" s="46" t="s">
        <v>313</v>
      </c>
      <c r="C211" s="46" t="s">
        <v>313</v>
      </c>
      <c r="D211" s="46" t="s">
        <v>313</v>
      </c>
      <c r="E211" s="47" t="s">
        <v>241</v>
      </c>
      <c r="F211" s="10" t="s">
        <v>37</v>
      </c>
      <c r="G211" s="48">
        <v>0.72440000000000004</v>
      </c>
      <c r="H211" s="48">
        <v>0.72089999999999999</v>
      </c>
      <c r="I211" s="48">
        <v>0.72770000000000001</v>
      </c>
      <c r="J211" s="48">
        <v>0.74160000000000004</v>
      </c>
      <c r="K211" s="48">
        <v>0.76219999999999999</v>
      </c>
      <c r="L211" s="48">
        <v>0.7651</v>
      </c>
      <c r="M211" s="48">
        <v>0.75970000000000004</v>
      </c>
      <c r="N211" s="48">
        <f t="shared" si="23"/>
        <v>-5.3999999999999604E-3</v>
      </c>
      <c r="O211" s="49">
        <f t="shared" si="18"/>
        <v>2.9000000000000137E-3</v>
      </c>
      <c r="P211" s="49">
        <f t="shared" si="19"/>
        <v>2.0599999999999952E-2</v>
      </c>
      <c r="Q211" s="50">
        <f t="shared" si="20"/>
        <v>1.3900000000000023E-2</v>
      </c>
      <c r="R211" s="50">
        <f t="shared" si="21"/>
        <v>6.8000000000000282E-3</v>
      </c>
      <c r="S211" s="50">
        <f t="shared" si="22"/>
        <v>-3.5000000000000586E-3</v>
      </c>
      <c r="T211" s="10" t="s">
        <v>35</v>
      </c>
      <c r="U211" s="10" t="s">
        <v>29</v>
      </c>
      <c r="V211" s="10" t="s">
        <v>29</v>
      </c>
      <c r="W211" s="10" t="s">
        <v>29</v>
      </c>
      <c r="X211" s="10" t="s">
        <v>29</v>
      </c>
      <c r="Y211" s="10" t="s">
        <v>35</v>
      </c>
    </row>
    <row r="212" spans="1:25" s="21" customFormat="1" x14ac:dyDescent="0.25">
      <c r="A212" s="45" t="s">
        <v>513</v>
      </c>
      <c r="B212" s="46" t="s">
        <v>313</v>
      </c>
      <c r="C212" s="46" t="s">
        <v>313</v>
      </c>
      <c r="D212" s="46" t="s">
        <v>313</v>
      </c>
      <c r="E212" s="47" t="s">
        <v>242</v>
      </c>
      <c r="F212" s="10" t="s">
        <v>37</v>
      </c>
      <c r="G212" s="48">
        <v>0.77569999999999995</v>
      </c>
      <c r="H212" s="48">
        <v>0.76319999999999999</v>
      </c>
      <c r="I212" s="48">
        <v>0.74960000000000004</v>
      </c>
      <c r="J212" s="48">
        <v>0.74460000000000004</v>
      </c>
      <c r="K212" s="48">
        <v>0.75760000000000005</v>
      </c>
      <c r="L212" s="48">
        <v>0.77449999999999997</v>
      </c>
      <c r="M212" s="48">
        <v>0.7964</v>
      </c>
      <c r="N212" s="48">
        <f t="shared" si="23"/>
        <v>2.1900000000000031E-2</v>
      </c>
      <c r="O212" s="49">
        <f t="shared" si="18"/>
        <v>1.6899999999999915E-2</v>
      </c>
      <c r="P212" s="49">
        <f t="shared" si="19"/>
        <v>1.3000000000000012E-2</v>
      </c>
      <c r="Q212" s="50">
        <f t="shared" si="20"/>
        <v>-5.0000000000000044E-3</v>
      </c>
      <c r="R212" s="50">
        <f t="shared" si="21"/>
        <v>-1.3599999999999945E-2</v>
      </c>
      <c r="S212" s="50">
        <f t="shared" si="22"/>
        <v>-1.2499999999999956E-2</v>
      </c>
      <c r="T212" s="10" t="s">
        <v>29</v>
      </c>
      <c r="U212" s="10" t="s">
        <v>29</v>
      </c>
      <c r="V212" s="10" t="s">
        <v>29</v>
      </c>
      <c r="W212" s="10" t="s">
        <v>35</v>
      </c>
      <c r="X212" s="10" t="s">
        <v>35</v>
      </c>
      <c r="Y212" s="10" t="s">
        <v>35</v>
      </c>
    </row>
    <row r="213" spans="1:25" s="21" customFormat="1" x14ac:dyDescent="0.25">
      <c r="A213" s="45" t="s">
        <v>514</v>
      </c>
      <c r="B213" s="46" t="s">
        <v>313</v>
      </c>
      <c r="C213" s="46" t="s">
        <v>313</v>
      </c>
      <c r="D213" s="46" t="s">
        <v>313</v>
      </c>
      <c r="E213" s="47" t="s">
        <v>243</v>
      </c>
      <c r="F213" s="10" t="s">
        <v>37</v>
      </c>
      <c r="G213" s="48">
        <v>0.71499999999999997</v>
      </c>
      <c r="H213" s="48">
        <v>0.67869999999999997</v>
      </c>
      <c r="I213" s="48">
        <v>0.69679999999999997</v>
      </c>
      <c r="J213" s="48">
        <v>0.71550000000000002</v>
      </c>
      <c r="K213" s="48">
        <v>0.74529999999999996</v>
      </c>
      <c r="L213" s="48">
        <v>0.75</v>
      </c>
      <c r="M213" s="48">
        <v>0.77290000000000003</v>
      </c>
      <c r="N213" s="48">
        <f t="shared" si="23"/>
        <v>2.2900000000000031E-2</v>
      </c>
      <c r="O213" s="49">
        <f t="shared" si="18"/>
        <v>4.7000000000000375E-3</v>
      </c>
      <c r="P213" s="49">
        <f t="shared" si="19"/>
        <v>2.9799999999999938E-2</v>
      </c>
      <c r="Q213" s="50">
        <f t="shared" si="20"/>
        <v>1.870000000000005E-2</v>
      </c>
      <c r="R213" s="50">
        <f t="shared" si="21"/>
        <v>1.8100000000000005E-2</v>
      </c>
      <c r="S213" s="50">
        <f t="shared" si="22"/>
        <v>-3.6299999999999999E-2</v>
      </c>
      <c r="T213" s="10" t="s">
        <v>29</v>
      </c>
      <c r="U213" s="10" t="s">
        <v>29</v>
      </c>
      <c r="V213" s="10" t="s">
        <v>29</v>
      </c>
      <c r="W213" s="10" t="s">
        <v>29</v>
      </c>
      <c r="X213" s="10" t="s">
        <v>29</v>
      </c>
      <c r="Y213" s="10" t="s">
        <v>35</v>
      </c>
    </row>
    <row r="214" spans="1:25" s="21" customFormat="1" x14ac:dyDescent="0.25">
      <c r="A214" s="45" t="s">
        <v>515</v>
      </c>
      <c r="B214" s="46" t="s">
        <v>313</v>
      </c>
      <c r="C214" s="46" t="s">
        <v>313</v>
      </c>
      <c r="D214" s="46" t="s">
        <v>313</v>
      </c>
      <c r="E214" s="47" t="s">
        <v>244</v>
      </c>
      <c r="F214" s="10" t="s">
        <v>37</v>
      </c>
      <c r="G214" s="48">
        <v>0.71140000000000003</v>
      </c>
      <c r="H214" s="48">
        <v>0.69889999999999997</v>
      </c>
      <c r="I214" s="48">
        <v>0.70240000000000002</v>
      </c>
      <c r="J214" s="48">
        <v>0.70030000000000003</v>
      </c>
      <c r="K214" s="48">
        <v>0.73650000000000004</v>
      </c>
      <c r="L214" s="48">
        <v>0.7359</v>
      </c>
      <c r="M214" s="48">
        <v>0.75980000000000003</v>
      </c>
      <c r="N214" s="48">
        <f t="shared" si="23"/>
        <v>2.3900000000000032E-2</v>
      </c>
      <c r="O214" s="49">
        <f t="shared" si="18"/>
        <v>-6.0000000000004494E-4</v>
      </c>
      <c r="P214" s="49">
        <f t="shared" si="19"/>
        <v>3.620000000000001E-2</v>
      </c>
      <c r="Q214" s="50">
        <f t="shared" si="20"/>
        <v>-2.0999999999999908E-3</v>
      </c>
      <c r="R214" s="50">
        <f t="shared" si="21"/>
        <v>3.5000000000000586E-3</v>
      </c>
      <c r="S214" s="50">
        <f t="shared" si="22"/>
        <v>-1.2500000000000067E-2</v>
      </c>
      <c r="T214" s="10" t="s">
        <v>29</v>
      </c>
      <c r="U214" s="10" t="s">
        <v>35</v>
      </c>
      <c r="V214" s="10" t="s">
        <v>29</v>
      </c>
      <c r="W214" s="10" t="s">
        <v>35</v>
      </c>
      <c r="X214" s="10" t="s">
        <v>29</v>
      </c>
      <c r="Y214" s="10" t="s">
        <v>35</v>
      </c>
    </row>
    <row r="215" spans="1:25" s="21" customFormat="1" x14ac:dyDescent="0.25">
      <c r="A215" s="45" t="s">
        <v>516</v>
      </c>
      <c r="B215" s="46" t="s">
        <v>313</v>
      </c>
      <c r="C215" s="46" t="s">
        <v>313</v>
      </c>
      <c r="D215" s="46" t="s">
        <v>313</v>
      </c>
      <c r="E215" s="47" t="s">
        <v>245</v>
      </c>
      <c r="F215" s="10" t="s">
        <v>37</v>
      </c>
      <c r="G215" s="48">
        <v>0.69189999999999996</v>
      </c>
      <c r="H215" s="48">
        <v>0.67600000000000005</v>
      </c>
      <c r="I215" s="48">
        <v>0.69969999999999999</v>
      </c>
      <c r="J215" s="48">
        <v>0.69910000000000005</v>
      </c>
      <c r="K215" s="48">
        <v>0.73329999999999995</v>
      </c>
      <c r="L215" s="48">
        <v>0.73960000000000004</v>
      </c>
      <c r="M215" s="48">
        <v>0.74319999999999997</v>
      </c>
      <c r="N215" s="48">
        <f t="shared" si="23"/>
        <v>3.5999999999999366E-3</v>
      </c>
      <c r="O215" s="49">
        <f t="shared" si="18"/>
        <v>6.3000000000000833E-3</v>
      </c>
      <c r="P215" s="49">
        <f t="shared" si="19"/>
        <v>3.4199999999999897E-2</v>
      </c>
      <c r="Q215" s="50">
        <f t="shared" si="20"/>
        <v>-5.9999999999993392E-4</v>
      </c>
      <c r="R215" s="50">
        <f t="shared" si="21"/>
        <v>2.3699999999999943E-2</v>
      </c>
      <c r="S215" s="50">
        <f t="shared" si="22"/>
        <v>-1.5899999999999914E-2</v>
      </c>
      <c r="T215" s="10" t="s">
        <v>29</v>
      </c>
      <c r="U215" s="10" t="s">
        <v>29</v>
      </c>
      <c r="V215" s="10" t="s">
        <v>29</v>
      </c>
      <c r="W215" s="10" t="s">
        <v>35</v>
      </c>
      <c r="X215" s="10" t="s">
        <v>29</v>
      </c>
      <c r="Y215" s="10" t="s">
        <v>35</v>
      </c>
    </row>
    <row r="216" spans="1:25" s="21" customFormat="1" x14ac:dyDescent="0.25">
      <c r="A216" s="45" t="s">
        <v>517</v>
      </c>
      <c r="B216" s="46" t="s">
        <v>313</v>
      </c>
      <c r="C216" s="46" t="s">
        <v>313</v>
      </c>
      <c r="D216" s="46" t="s">
        <v>313</v>
      </c>
      <c r="E216" s="47" t="s">
        <v>246</v>
      </c>
      <c r="F216" s="10" t="s">
        <v>37</v>
      </c>
      <c r="G216" s="48">
        <v>0.70550000000000002</v>
      </c>
      <c r="H216" s="48">
        <v>0.68220000000000003</v>
      </c>
      <c r="I216" s="48">
        <v>0.7036</v>
      </c>
      <c r="J216" s="48">
        <v>0.69550000000000001</v>
      </c>
      <c r="K216" s="48">
        <v>0.72040000000000004</v>
      </c>
      <c r="L216" s="48">
        <v>0.72719999999999996</v>
      </c>
      <c r="M216" s="48">
        <v>0.74139999999999995</v>
      </c>
      <c r="N216" s="48">
        <f t="shared" si="23"/>
        <v>1.419999999999999E-2</v>
      </c>
      <c r="O216" s="49">
        <f t="shared" si="18"/>
        <v>6.7999999999999172E-3</v>
      </c>
      <c r="P216" s="49">
        <f t="shared" si="19"/>
        <v>2.4900000000000033E-2</v>
      </c>
      <c r="Q216" s="50">
        <f t="shared" si="20"/>
        <v>-8.0999999999999961E-3</v>
      </c>
      <c r="R216" s="50">
        <f t="shared" si="21"/>
        <v>2.1399999999999975E-2</v>
      </c>
      <c r="S216" s="50">
        <f t="shared" si="22"/>
        <v>-2.3299999999999987E-2</v>
      </c>
      <c r="T216" s="10" t="s">
        <v>29</v>
      </c>
      <c r="U216" s="10" t="s">
        <v>29</v>
      </c>
      <c r="V216" s="10" t="s">
        <v>29</v>
      </c>
      <c r="W216" s="10" t="s">
        <v>35</v>
      </c>
      <c r="X216" s="10" t="s">
        <v>29</v>
      </c>
      <c r="Y216" s="10" t="s">
        <v>35</v>
      </c>
    </row>
    <row r="217" spans="1:25" s="21" customFormat="1" x14ac:dyDescent="0.25">
      <c r="A217" s="45" t="s">
        <v>518</v>
      </c>
      <c r="B217" s="46" t="s">
        <v>313</v>
      </c>
      <c r="C217" s="46" t="s">
        <v>313</v>
      </c>
      <c r="D217" s="46" t="s">
        <v>313</v>
      </c>
      <c r="E217" s="47" t="s">
        <v>247</v>
      </c>
      <c r="F217" s="10" t="s">
        <v>37</v>
      </c>
      <c r="G217" s="48">
        <v>0.68430000000000002</v>
      </c>
      <c r="H217" s="48">
        <v>0.69210000000000005</v>
      </c>
      <c r="I217" s="48">
        <v>0.68659999999999999</v>
      </c>
      <c r="J217" s="48">
        <v>0.70340000000000003</v>
      </c>
      <c r="K217" s="48">
        <v>0.71030000000000004</v>
      </c>
      <c r="L217" s="48">
        <v>0.72450000000000003</v>
      </c>
      <c r="M217" s="48">
        <v>0.71389999999999998</v>
      </c>
      <c r="N217" s="48">
        <f t="shared" si="23"/>
        <v>-1.0600000000000054E-2</v>
      </c>
      <c r="O217" s="49">
        <f t="shared" si="18"/>
        <v>1.419999999999999E-2</v>
      </c>
      <c r="P217" s="49">
        <f t="shared" si="19"/>
        <v>6.9000000000000172E-3</v>
      </c>
      <c r="Q217" s="50">
        <f t="shared" si="20"/>
        <v>1.6800000000000037E-2</v>
      </c>
      <c r="R217" s="50">
        <f t="shared" si="21"/>
        <v>-5.5000000000000604E-3</v>
      </c>
      <c r="S217" s="50">
        <f t="shared" si="22"/>
        <v>7.8000000000000291E-3</v>
      </c>
      <c r="T217" s="10" t="s">
        <v>35</v>
      </c>
      <c r="U217" s="10" t="s">
        <v>29</v>
      </c>
      <c r="V217" s="10" t="s">
        <v>29</v>
      </c>
      <c r="W217" s="10" t="s">
        <v>29</v>
      </c>
      <c r="X217" s="10" t="s">
        <v>35</v>
      </c>
      <c r="Y217" s="10" t="s">
        <v>29</v>
      </c>
    </row>
    <row r="218" spans="1:25" s="21" customFormat="1" x14ac:dyDescent="0.25">
      <c r="A218" s="45" t="s">
        <v>519</v>
      </c>
      <c r="B218" s="46" t="s">
        <v>316</v>
      </c>
      <c r="C218" s="46" t="s">
        <v>316</v>
      </c>
      <c r="D218" s="46" t="s">
        <v>313</v>
      </c>
      <c r="E218" s="47" t="s">
        <v>248</v>
      </c>
      <c r="F218" s="10" t="s">
        <v>37</v>
      </c>
      <c r="G218" s="48">
        <v>0.69969999999999999</v>
      </c>
      <c r="H218" s="48">
        <v>0.67279999999999995</v>
      </c>
      <c r="I218" s="48">
        <v>0.71350000000000002</v>
      </c>
      <c r="J218" s="48">
        <v>0.7167</v>
      </c>
      <c r="K218" s="48">
        <v>0.70830000000000004</v>
      </c>
      <c r="L218" s="46" t="e">
        <v>#N/A</v>
      </c>
      <c r="M218" s="48" t="e">
        <v>#N/A</v>
      </c>
      <c r="N218" s="48" t="e">
        <f t="shared" si="23"/>
        <v>#N/A</v>
      </c>
      <c r="O218" s="49" t="e">
        <f t="shared" si="18"/>
        <v>#N/A</v>
      </c>
      <c r="P218" s="49">
        <f t="shared" si="19"/>
        <v>-8.3999999999999631E-3</v>
      </c>
      <c r="Q218" s="50">
        <f t="shared" si="20"/>
        <v>3.1999999999999806E-3</v>
      </c>
      <c r="R218" s="50">
        <f t="shared" si="21"/>
        <v>4.0700000000000069E-2</v>
      </c>
      <c r="S218" s="50">
        <f t="shared" si="22"/>
        <v>-2.6900000000000035E-2</v>
      </c>
      <c r="T218" s="10" t="s">
        <v>38</v>
      </c>
      <c r="U218" s="10" t="s">
        <v>38</v>
      </c>
      <c r="V218" s="10" t="s">
        <v>35</v>
      </c>
      <c r="W218" s="10" t="s">
        <v>29</v>
      </c>
      <c r="X218" s="10" t="s">
        <v>29</v>
      </c>
      <c r="Y218" s="10" t="s">
        <v>35</v>
      </c>
    </row>
    <row r="219" spans="1:25" s="21" customFormat="1" x14ac:dyDescent="0.25">
      <c r="A219" s="45" t="s">
        <v>520</v>
      </c>
      <c r="B219" s="46" t="s">
        <v>316</v>
      </c>
      <c r="C219" s="46" t="s">
        <v>313</v>
      </c>
      <c r="D219" s="46" t="s">
        <v>313</v>
      </c>
      <c r="E219" s="47" t="s">
        <v>249</v>
      </c>
      <c r="F219" s="10" t="s">
        <v>37</v>
      </c>
      <c r="G219" s="48">
        <v>0.69669999999999999</v>
      </c>
      <c r="H219" s="48">
        <v>0.69320000000000004</v>
      </c>
      <c r="I219" s="48">
        <v>0.70499999999999996</v>
      </c>
      <c r="J219" s="48">
        <v>0.70989999999999998</v>
      </c>
      <c r="K219" s="48">
        <v>0.70809999999999995</v>
      </c>
      <c r="L219" s="48">
        <v>0.71909999999999996</v>
      </c>
      <c r="M219" s="48" t="e">
        <v>#N/A</v>
      </c>
      <c r="N219" s="48" t="e">
        <f t="shared" si="23"/>
        <v>#N/A</v>
      </c>
      <c r="O219" s="49">
        <f t="shared" si="18"/>
        <v>1.100000000000001E-2</v>
      </c>
      <c r="P219" s="49">
        <f t="shared" si="19"/>
        <v>-1.8000000000000238E-3</v>
      </c>
      <c r="Q219" s="50">
        <f t="shared" si="20"/>
        <v>4.9000000000000155E-3</v>
      </c>
      <c r="R219" s="50">
        <f t="shared" si="21"/>
        <v>1.1799999999999922E-2</v>
      </c>
      <c r="S219" s="50">
        <f t="shared" si="22"/>
        <v>-3.4999999999999476E-3</v>
      </c>
      <c r="T219" s="10" t="s">
        <v>38</v>
      </c>
      <c r="U219" s="10" t="s">
        <v>29</v>
      </c>
      <c r="V219" s="10" t="s">
        <v>35</v>
      </c>
      <c r="W219" s="10" t="s">
        <v>29</v>
      </c>
      <c r="X219" s="10" t="s">
        <v>29</v>
      </c>
      <c r="Y219" s="10" t="s">
        <v>35</v>
      </c>
    </row>
    <row r="220" spans="1:25" s="21" customFormat="1" x14ac:dyDescent="0.25">
      <c r="A220" s="45" t="s">
        <v>521</v>
      </c>
      <c r="B220" s="46" t="s">
        <v>313</v>
      </c>
      <c r="C220" s="46" t="s">
        <v>313</v>
      </c>
      <c r="D220" s="46" t="s">
        <v>313</v>
      </c>
      <c r="E220" s="47" t="s">
        <v>250</v>
      </c>
      <c r="F220" s="10" t="s">
        <v>37</v>
      </c>
      <c r="G220" s="48">
        <v>0.7016</v>
      </c>
      <c r="H220" s="48">
        <v>0.69479999999999997</v>
      </c>
      <c r="I220" s="48">
        <v>0.69340000000000002</v>
      </c>
      <c r="J220" s="48">
        <v>0.69620000000000004</v>
      </c>
      <c r="K220" s="48">
        <v>0.70530000000000004</v>
      </c>
      <c r="L220" s="48">
        <v>0.7238</v>
      </c>
      <c r="M220" s="48">
        <v>0.73729999999999996</v>
      </c>
      <c r="N220" s="48">
        <f t="shared" si="23"/>
        <v>1.3499999999999956E-2</v>
      </c>
      <c r="O220" s="49">
        <f t="shared" si="18"/>
        <v>1.8499999999999961E-2</v>
      </c>
      <c r="P220" s="49">
        <f t="shared" si="19"/>
        <v>9.099999999999997E-3</v>
      </c>
      <c r="Q220" s="50">
        <f t="shared" si="20"/>
        <v>2.8000000000000247E-3</v>
      </c>
      <c r="R220" s="50">
        <f t="shared" si="21"/>
        <v>-1.3999999999999568E-3</v>
      </c>
      <c r="S220" s="50">
        <f t="shared" si="22"/>
        <v>-6.8000000000000282E-3</v>
      </c>
      <c r="T220" s="10" t="s">
        <v>29</v>
      </c>
      <c r="U220" s="10" t="s">
        <v>29</v>
      </c>
      <c r="V220" s="10" t="s">
        <v>29</v>
      </c>
      <c r="W220" s="10" t="s">
        <v>29</v>
      </c>
      <c r="X220" s="10" t="s">
        <v>35</v>
      </c>
      <c r="Y220" s="10" t="s">
        <v>35</v>
      </c>
    </row>
    <row r="221" spans="1:25" s="21" customFormat="1" x14ac:dyDescent="0.25">
      <c r="A221" s="45" t="s">
        <v>522</v>
      </c>
      <c r="B221" s="46" t="s">
        <v>313</v>
      </c>
      <c r="C221" s="46" t="s">
        <v>313</v>
      </c>
      <c r="D221" s="46" t="s">
        <v>313</v>
      </c>
      <c r="E221" s="47" t="s">
        <v>251</v>
      </c>
      <c r="F221" s="10" t="s">
        <v>37</v>
      </c>
      <c r="G221" s="48">
        <v>0.69930000000000003</v>
      </c>
      <c r="H221" s="48">
        <v>0.68620000000000003</v>
      </c>
      <c r="I221" s="48">
        <v>0.67549999999999999</v>
      </c>
      <c r="J221" s="48">
        <v>0.68189999999999995</v>
      </c>
      <c r="K221" s="48">
        <v>0.70450000000000002</v>
      </c>
      <c r="L221" s="48">
        <v>0.73119999999999996</v>
      </c>
      <c r="M221" s="48">
        <v>0.72450000000000003</v>
      </c>
      <c r="N221" s="48">
        <f t="shared" si="23"/>
        <v>-6.6999999999999282E-3</v>
      </c>
      <c r="O221" s="49">
        <f t="shared" si="18"/>
        <v>2.6699999999999946E-2</v>
      </c>
      <c r="P221" s="49">
        <f t="shared" si="19"/>
        <v>2.2600000000000064E-2</v>
      </c>
      <c r="Q221" s="50">
        <f t="shared" si="20"/>
        <v>6.3999999999999613E-3</v>
      </c>
      <c r="R221" s="50">
        <f t="shared" si="21"/>
        <v>-1.0700000000000043E-2</v>
      </c>
      <c r="S221" s="50">
        <f t="shared" si="22"/>
        <v>-1.3100000000000001E-2</v>
      </c>
      <c r="T221" s="10" t="s">
        <v>35</v>
      </c>
      <c r="U221" s="10" t="s">
        <v>29</v>
      </c>
      <c r="V221" s="10" t="s">
        <v>29</v>
      </c>
      <c r="W221" s="10" t="s">
        <v>29</v>
      </c>
      <c r="X221" s="10" t="s">
        <v>35</v>
      </c>
      <c r="Y221" s="10" t="s">
        <v>35</v>
      </c>
    </row>
    <row r="222" spans="1:25" s="21" customFormat="1" x14ac:dyDescent="0.25">
      <c r="A222" s="45" t="s">
        <v>523</v>
      </c>
      <c r="B222" s="46" t="s">
        <v>313</v>
      </c>
      <c r="C222" s="46" t="s">
        <v>313</v>
      </c>
      <c r="D222" s="46" t="s">
        <v>313</v>
      </c>
      <c r="E222" s="47" t="s">
        <v>252</v>
      </c>
      <c r="F222" s="10" t="s">
        <v>37</v>
      </c>
      <c r="G222" s="48">
        <v>0.69240000000000002</v>
      </c>
      <c r="H222" s="48">
        <v>0.68489999999999995</v>
      </c>
      <c r="I222" s="48">
        <v>0.69169999999999998</v>
      </c>
      <c r="J222" s="48">
        <v>0.68689999999999996</v>
      </c>
      <c r="K222" s="48">
        <v>0.69650000000000001</v>
      </c>
      <c r="L222" s="48">
        <v>0.70130000000000003</v>
      </c>
      <c r="M222" s="48">
        <v>0.70209999999999995</v>
      </c>
      <c r="N222" s="48">
        <f t="shared" si="23"/>
        <v>7.9999999999991189E-4</v>
      </c>
      <c r="O222" s="49">
        <f t="shared" si="18"/>
        <v>4.8000000000000265E-3</v>
      </c>
      <c r="P222" s="49">
        <f t="shared" si="19"/>
        <v>9.6000000000000529E-3</v>
      </c>
      <c r="Q222" s="50">
        <f t="shared" si="20"/>
        <v>-4.8000000000000265E-3</v>
      </c>
      <c r="R222" s="50">
        <f t="shared" si="21"/>
        <v>6.8000000000000282E-3</v>
      </c>
      <c r="S222" s="50">
        <f t="shared" si="22"/>
        <v>-7.5000000000000622E-3</v>
      </c>
      <c r="T222" s="10" t="s">
        <v>29</v>
      </c>
      <c r="U222" s="10" t="s">
        <v>29</v>
      </c>
      <c r="V222" s="10" t="s">
        <v>29</v>
      </c>
      <c r="W222" s="10" t="s">
        <v>35</v>
      </c>
      <c r="X222" s="10" t="s">
        <v>29</v>
      </c>
      <c r="Y222" s="10" t="s">
        <v>35</v>
      </c>
    </row>
    <row r="223" spans="1:25" s="21" customFormat="1" x14ac:dyDescent="0.25">
      <c r="A223" s="45" t="s">
        <v>524</v>
      </c>
      <c r="B223" s="46" t="s">
        <v>313</v>
      </c>
      <c r="C223" s="46" t="s">
        <v>313</v>
      </c>
      <c r="D223" s="46" t="s">
        <v>313</v>
      </c>
      <c r="E223" s="47" t="s">
        <v>253</v>
      </c>
      <c r="F223" s="10" t="s">
        <v>37</v>
      </c>
      <c r="G223" s="46" t="e">
        <v>#N/A</v>
      </c>
      <c r="H223" s="48">
        <v>0.63849999999999996</v>
      </c>
      <c r="I223" s="48">
        <v>0.66110000000000002</v>
      </c>
      <c r="J223" s="48">
        <v>0.66500000000000004</v>
      </c>
      <c r="K223" s="48">
        <v>0.69359999999999999</v>
      </c>
      <c r="L223" s="48">
        <v>0.6895</v>
      </c>
      <c r="M223" s="48">
        <v>0.69699999999999995</v>
      </c>
      <c r="N223" s="48">
        <f t="shared" si="23"/>
        <v>7.4999999999999512E-3</v>
      </c>
      <c r="O223" s="49">
        <f t="shared" si="18"/>
        <v>-4.0999999999999925E-3</v>
      </c>
      <c r="P223" s="49">
        <f t="shared" si="19"/>
        <v>2.8599999999999959E-2</v>
      </c>
      <c r="Q223" s="50">
        <f t="shared" si="20"/>
        <v>3.9000000000000146E-3</v>
      </c>
      <c r="R223" s="50">
        <f t="shared" si="21"/>
        <v>2.2600000000000064E-2</v>
      </c>
      <c r="S223" s="50" t="e">
        <f t="shared" si="22"/>
        <v>#N/A</v>
      </c>
      <c r="T223" s="10" t="s">
        <v>29</v>
      </c>
      <c r="U223" s="10" t="s">
        <v>35</v>
      </c>
      <c r="V223" s="10" t="s">
        <v>29</v>
      </c>
      <c r="W223" s="10" t="s">
        <v>29</v>
      </c>
      <c r="X223" s="10" t="s">
        <v>29</v>
      </c>
      <c r="Y223" s="10" t="s">
        <v>38</v>
      </c>
    </row>
    <row r="224" spans="1:25" s="21" customFormat="1" x14ac:dyDescent="0.25">
      <c r="A224" s="45" t="s">
        <v>525</v>
      </c>
      <c r="B224" s="46" t="s">
        <v>313</v>
      </c>
      <c r="C224" s="46" t="s">
        <v>313</v>
      </c>
      <c r="D224" s="46" t="s">
        <v>313</v>
      </c>
      <c r="E224" s="47" t="s">
        <v>254</v>
      </c>
      <c r="F224" s="10" t="s">
        <v>37</v>
      </c>
      <c r="G224" s="48">
        <v>0.69579999999999997</v>
      </c>
      <c r="H224" s="48">
        <v>0.68210000000000004</v>
      </c>
      <c r="I224" s="48">
        <v>0.67330000000000001</v>
      </c>
      <c r="J224" s="48">
        <v>0.67559999999999998</v>
      </c>
      <c r="K224" s="48">
        <v>0.69040000000000001</v>
      </c>
      <c r="L224" s="48">
        <v>0.70499999999999996</v>
      </c>
      <c r="M224" s="48">
        <v>0.71299999999999997</v>
      </c>
      <c r="N224" s="48">
        <f t="shared" si="23"/>
        <v>8.0000000000000071E-3</v>
      </c>
      <c r="O224" s="49">
        <f t="shared" si="18"/>
        <v>1.4599999999999946E-2</v>
      </c>
      <c r="P224" s="49">
        <f t="shared" si="19"/>
        <v>1.4800000000000035E-2</v>
      </c>
      <c r="Q224" s="50">
        <f t="shared" si="20"/>
        <v>2.2999999999999687E-3</v>
      </c>
      <c r="R224" s="50">
        <f t="shared" si="21"/>
        <v>-8.80000000000003E-3</v>
      </c>
      <c r="S224" s="50">
        <f t="shared" si="22"/>
        <v>-1.3699999999999934E-2</v>
      </c>
      <c r="T224" s="10" t="s">
        <v>29</v>
      </c>
      <c r="U224" s="10" t="s">
        <v>29</v>
      </c>
      <c r="V224" s="10" t="s">
        <v>29</v>
      </c>
      <c r="W224" s="10" t="s">
        <v>29</v>
      </c>
      <c r="X224" s="10" t="s">
        <v>35</v>
      </c>
      <c r="Y224" s="10" t="s">
        <v>35</v>
      </c>
    </row>
    <row r="225" spans="1:35" s="21" customFormat="1" x14ac:dyDescent="0.25">
      <c r="A225" s="45" t="s">
        <v>526</v>
      </c>
      <c r="B225" s="46" t="s">
        <v>313</v>
      </c>
      <c r="C225" s="46" t="s">
        <v>313</v>
      </c>
      <c r="D225" s="46" t="s">
        <v>313</v>
      </c>
      <c r="E225" s="47" t="s">
        <v>255</v>
      </c>
      <c r="F225" s="10" t="s">
        <v>37</v>
      </c>
      <c r="G225" s="48">
        <v>0.67920000000000003</v>
      </c>
      <c r="H225" s="48">
        <v>0.6633</v>
      </c>
      <c r="I225" s="48">
        <v>0.62780000000000002</v>
      </c>
      <c r="J225" s="48">
        <v>0.64849999999999997</v>
      </c>
      <c r="K225" s="48">
        <v>0.6784</v>
      </c>
      <c r="L225" s="48">
        <v>0.69020000000000004</v>
      </c>
      <c r="M225" s="48">
        <v>0.69499999999999995</v>
      </c>
      <c r="N225" s="48">
        <f t="shared" si="23"/>
        <v>4.7999999999999154E-3</v>
      </c>
      <c r="O225" s="49">
        <f t="shared" si="18"/>
        <v>1.1800000000000033E-2</v>
      </c>
      <c r="P225" s="49">
        <f t="shared" si="19"/>
        <v>2.9900000000000038E-2</v>
      </c>
      <c r="Q225" s="50">
        <f t="shared" si="20"/>
        <v>2.0699999999999941E-2</v>
      </c>
      <c r="R225" s="50">
        <f t="shared" si="21"/>
        <v>-3.5499999999999976E-2</v>
      </c>
      <c r="S225" s="50">
        <f t="shared" si="22"/>
        <v>-1.5900000000000025E-2</v>
      </c>
      <c r="T225" s="10" t="s">
        <v>29</v>
      </c>
      <c r="U225" s="10" t="s">
        <v>29</v>
      </c>
      <c r="V225" s="10" t="s">
        <v>29</v>
      </c>
      <c r="W225" s="10" t="s">
        <v>29</v>
      </c>
      <c r="X225" s="10" t="s">
        <v>35</v>
      </c>
      <c r="Y225" s="10" t="s">
        <v>35</v>
      </c>
    </row>
    <row r="226" spans="1:35" s="21" customFormat="1" x14ac:dyDescent="0.25">
      <c r="A226" s="45" t="s">
        <v>527</v>
      </c>
      <c r="B226" s="46" t="s">
        <v>313</v>
      </c>
      <c r="C226" s="46" t="s">
        <v>313</v>
      </c>
      <c r="D226" s="46" t="s">
        <v>313</v>
      </c>
      <c r="E226" s="47" t="s">
        <v>256</v>
      </c>
      <c r="F226" s="10" t="s">
        <v>37</v>
      </c>
      <c r="G226" s="48">
        <v>0.5907</v>
      </c>
      <c r="H226" s="48">
        <v>0.5786</v>
      </c>
      <c r="I226" s="48">
        <v>0.61080000000000001</v>
      </c>
      <c r="J226" s="48">
        <v>0.64480000000000004</v>
      </c>
      <c r="K226" s="48">
        <v>0.6774</v>
      </c>
      <c r="L226" s="48">
        <v>0.69040000000000001</v>
      </c>
      <c r="M226" s="48">
        <v>0.68930000000000002</v>
      </c>
      <c r="N226" s="48">
        <f t="shared" si="23"/>
        <v>-1.0999999999999899E-3</v>
      </c>
      <c r="O226" s="49">
        <f t="shared" si="18"/>
        <v>1.3000000000000012E-2</v>
      </c>
      <c r="P226" s="49">
        <f t="shared" si="19"/>
        <v>3.2599999999999962E-2</v>
      </c>
      <c r="Q226" s="50">
        <f t="shared" si="20"/>
        <v>3.400000000000003E-2</v>
      </c>
      <c r="R226" s="50">
        <f t="shared" si="21"/>
        <v>3.2200000000000006E-2</v>
      </c>
      <c r="S226" s="50">
        <f t="shared" si="22"/>
        <v>-1.21E-2</v>
      </c>
      <c r="T226" s="10" t="s">
        <v>35</v>
      </c>
      <c r="U226" s="10" t="s">
        <v>29</v>
      </c>
      <c r="V226" s="10" t="s">
        <v>29</v>
      </c>
      <c r="W226" s="10" t="s">
        <v>29</v>
      </c>
      <c r="X226" s="10" t="s">
        <v>29</v>
      </c>
      <c r="Y226" s="10" t="s">
        <v>35</v>
      </c>
    </row>
    <row r="227" spans="1:35" s="21" customFormat="1" x14ac:dyDescent="0.25">
      <c r="A227" s="45" t="s">
        <v>528</v>
      </c>
      <c r="B227" s="46" t="s">
        <v>313</v>
      </c>
      <c r="C227" s="46" t="s">
        <v>313</v>
      </c>
      <c r="D227" s="46" t="s">
        <v>313</v>
      </c>
      <c r="E227" s="47" t="s">
        <v>257</v>
      </c>
      <c r="F227" s="10" t="s">
        <v>37</v>
      </c>
      <c r="G227" s="48">
        <v>0.6613</v>
      </c>
      <c r="H227" s="48">
        <v>0.65859999999999996</v>
      </c>
      <c r="I227" s="48">
        <v>0.65900000000000003</v>
      </c>
      <c r="J227" s="48">
        <v>0.65300000000000002</v>
      </c>
      <c r="K227" s="48">
        <v>0.67059999999999997</v>
      </c>
      <c r="L227" s="48">
        <v>0.6704</v>
      </c>
      <c r="M227" s="48">
        <v>0.67410000000000003</v>
      </c>
      <c r="N227" s="48">
        <f t="shared" si="23"/>
        <v>3.7000000000000366E-3</v>
      </c>
      <c r="O227" s="49">
        <f t="shared" si="18"/>
        <v>-1.9999999999997797E-4</v>
      </c>
      <c r="P227" s="49">
        <f t="shared" si="19"/>
        <v>1.7599999999999949E-2</v>
      </c>
      <c r="Q227" s="50">
        <f t="shared" si="20"/>
        <v>-6.0000000000000053E-3</v>
      </c>
      <c r="R227" s="50">
        <f t="shared" si="21"/>
        <v>4.0000000000006697E-4</v>
      </c>
      <c r="S227" s="50">
        <f t="shared" si="22"/>
        <v>-2.7000000000000357E-3</v>
      </c>
      <c r="T227" s="10" t="s">
        <v>29</v>
      </c>
      <c r="U227" s="10" t="s">
        <v>30</v>
      </c>
      <c r="V227" s="10" t="s">
        <v>29</v>
      </c>
      <c r="W227" s="10" t="s">
        <v>35</v>
      </c>
      <c r="X227" s="10" t="s">
        <v>30</v>
      </c>
      <c r="Y227" s="10" t="s">
        <v>35</v>
      </c>
    </row>
    <row r="228" spans="1:35" s="21" customFormat="1" x14ac:dyDescent="0.25">
      <c r="A228" s="45" t="s">
        <v>529</v>
      </c>
      <c r="B228" s="46" t="s">
        <v>313</v>
      </c>
      <c r="C228" s="46" t="s">
        <v>313</v>
      </c>
      <c r="D228" s="46" t="s">
        <v>313</v>
      </c>
      <c r="E228" s="47" t="s">
        <v>258</v>
      </c>
      <c r="F228" s="10" t="s">
        <v>37</v>
      </c>
      <c r="G228" s="48">
        <v>0.68259999999999998</v>
      </c>
      <c r="H228" s="48">
        <v>0.68130000000000002</v>
      </c>
      <c r="I228" s="48">
        <v>0.6734</v>
      </c>
      <c r="J228" s="48">
        <v>0.66479999999999995</v>
      </c>
      <c r="K228" s="48">
        <v>0.66859999999999997</v>
      </c>
      <c r="L228" s="48">
        <v>0.68610000000000004</v>
      </c>
      <c r="M228" s="48">
        <v>0.7036</v>
      </c>
      <c r="N228" s="48">
        <f t="shared" si="23"/>
        <v>1.749999999999996E-2</v>
      </c>
      <c r="O228" s="49">
        <f t="shared" si="18"/>
        <v>1.7500000000000071E-2</v>
      </c>
      <c r="P228" s="49">
        <f t="shared" si="19"/>
        <v>3.8000000000000256E-3</v>
      </c>
      <c r="Q228" s="50">
        <f t="shared" si="20"/>
        <v>-8.600000000000052E-3</v>
      </c>
      <c r="R228" s="50">
        <f t="shared" si="21"/>
        <v>-7.9000000000000181E-3</v>
      </c>
      <c r="S228" s="50">
        <f t="shared" si="22"/>
        <v>-1.2999999999999678E-3</v>
      </c>
      <c r="T228" s="10" t="s">
        <v>29</v>
      </c>
      <c r="U228" s="10" t="s">
        <v>29</v>
      </c>
      <c r="V228" s="10" t="s">
        <v>29</v>
      </c>
      <c r="W228" s="10" t="s">
        <v>35</v>
      </c>
      <c r="X228" s="10" t="s">
        <v>35</v>
      </c>
      <c r="Y228" s="10" t="s">
        <v>35</v>
      </c>
    </row>
    <row r="229" spans="1:35" s="21" customFormat="1" x14ac:dyDescent="0.25">
      <c r="A229" s="45" t="s">
        <v>530</v>
      </c>
      <c r="B229" s="46" t="s">
        <v>313</v>
      </c>
      <c r="C229" s="46" t="s">
        <v>313</v>
      </c>
      <c r="D229" s="46" t="s">
        <v>313</v>
      </c>
      <c r="E229" s="47" t="s">
        <v>259</v>
      </c>
      <c r="F229" s="10" t="s">
        <v>37</v>
      </c>
      <c r="G229" s="48">
        <v>0.65869999999999995</v>
      </c>
      <c r="H229" s="48">
        <v>0.65059999999999996</v>
      </c>
      <c r="I229" s="48">
        <v>0.65700000000000003</v>
      </c>
      <c r="J229" s="48">
        <v>0.66449999999999998</v>
      </c>
      <c r="K229" s="48">
        <v>0.65900000000000003</v>
      </c>
      <c r="L229" s="48">
        <v>0.66690000000000005</v>
      </c>
      <c r="M229" s="48">
        <v>0.6784</v>
      </c>
      <c r="N229" s="48">
        <f t="shared" si="23"/>
        <v>1.1499999999999955E-2</v>
      </c>
      <c r="O229" s="49">
        <f t="shared" si="18"/>
        <v>7.9000000000000181E-3</v>
      </c>
      <c r="P229" s="49">
        <f t="shared" si="19"/>
        <v>-5.4999999999999494E-3</v>
      </c>
      <c r="Q229" s="50">
        <f t="shared" si="20"/>
        <v>7.4999999999999512E-3</v>
      </c>
      <c r="R229" s="50">
        <f t="shared" si="21"/>
        <v>6.4000000000000723E-3</v>
      </c>
      <c r="S229" s="50">
        <f t="shared" si="22"/>
        <v>-8.0999999999999961E-3</v>
      </c>
      <c r="T229" s="10" t="s">
        <v>29</v>
      </c>
      <c r="U229" s="10" t="s">
        <v>29</v>
      </c>
      <c r="V229" s="10" t="s">
        <v>35</v>
      </c>
      <c r="W229" s="10" t="s">
        <v>29</v>
      </c>
      <c r="X229" s="10" t="s">
        <v>29</v>
      </c>
      <c r="Y229" s="10" t="s">
        <v>35</v>
      </c>
    </row>
    <row r="230" spans="1:35" s="21" customFormat="1" x14ac:dyDescent="0.25">
      <c r="A230" s="45" t="s">
        <v>531</v>
      </c>
      <c r="B230" s="46" t="s">
        <v>313</v>
      </c>
      <c r="C230" s="46" t="s">
        <v>313</v>
      </c>
      <c r="D230" s="46" t="s">
        <v>313</v>
      </c>
      <c r="E230" s="47" t="s">
        <v>260</v>
      </c>
      <c r="F230" s="10" t="s">
        <v>37</v>
      </c>
      <c r="G230" s="48">
        <v>0.60880000000000001</v>
      </c>
      <c r="H230" s="48">
        <v>0.625</v>
      </c>
      <c r="I230" s="48">
        <v>0.63880000000000003</v>
      </c>
      <c r="J230" s="48">
        <v>0.64459999999999995</v>
      </c>
      <c r="K230" s="48">
        <v>0.64839999999999998</v>
      </c>
      <c r="L230" s="48">
        <v>0.65</v>
      </c>
      <c r="M230" s="48">
        <v>0.6492</v>
      </c>
      <c r="N230" s="48">
        <f t="shared" si="23"/>
        <v>-8.0000000000002292E-4</v>
      </c>
      <c r="O230" s="49">
        <f t="shared" si="18"/>
        <v>1.6000000000000458E-3</v>
      </c>
      <c r="P230" s="49">
        <f t="shared" si="19"/>
        <v>3.8000000000000256E-3</v>
      </c>
      <c r="Q230" s="50">
        <f t="shared" si="20"/>
        <v>5.7999999999999163E-3</v>
      </c>
      <c r="R230" s="50">
        <f t="shared" si="21"/>
        <v>1.3800000000000034E-2</v>
      </c>
      <c r="S230" s="50">
        <f t="shared" si="22"/>
        <v>1.6199999999999992E-2</v>
      </c>
      <c r="T230" s="10" t="s">
        <v>35</v>
      </c>
      <c r="U230" s="10" t="s">
        <v>29</v>
      </c>
      <c r="V230" s="10" t="s">
        <v>29</v>
      </c>
      <c r="W230" s="10" t="s">
        <v>29</v>
      </c>
      <c r="X230" s="10" t="s">
        <v>29</v>
      </c>
      <c r="Y230" s="10" t="s">
        <v>29</v>
      </c>
    </row>
    <row r="231" spans="1:35" s="21" customFormat="1" x14ac:dyDescent="0.25">
      <c r="A231" s="45" t="s">
        <v>532</v>
      </c>
      <c r="B231" s="46" t="s">
        <v>313</v>
      </c>
      <c r="C231" s="46" t="s">
        <v>313</v>
      </c>
      <c r="D231" s="46" t="s">
        <v>313</v>
      </c>
      <c r="E231" s="47" t="s">
        <v>261</v>
      </c>
      <c r="F231" s="10" t="s">
        <v>37</v>
      </c>
      <c r="G231" s="48">
        <v>0.68279999999999996</v>
      </c>
      <c r="H231" s="48">
        <v>0.66510000000000002</v>
      </c>
      <c r="I231" s="48">
        <v>0.65749999999999997</v>
      </c>
      <c r="J231" s="48">
        <v>0.63139999999999996</v>
      </c>
      <c r="K231" s="48">
        <v>0.64190000000000003</v>
      </c>
      <c r="L231" s="48">
        <v>0.64029999999999998</v>
      </c>
      <c r="M231" s="48">
        <v>0.65939999999999999</v>
      </c>
      <c r="N231" s="48">
        <f t="shared" si="23"/>
        <v>1.9100000000000006E-2</v>
      </c>
      <c r="O231" s="49">
        <f t="shared" si="18"/>
        <v>-1.6000000000000458E-3</v>
      </c>
      <c r="P231" s="49">
        <f t="shared" si="19"/>
        <v>1.0500000000000065E-2</v>
      </c>
      <c r="Q231" s="50">
        <f t="shared" si="20"/>
        <v>-2.6100000000000012E-2</v>
      </c>
      <c r="R231" s="50">
        <f t="shared" si="21"/>
        <v>-7.6000000000000512E-3</v>
      </c>
      <c r="S231" s="50">
        <f t="shared" si="22"/>
        <v>-1.7699999999999938E-2</v>
      </c>
      <c r="T231" s="10" t="s">
        <v>29</v>
      </c>
      <c r="U231" s="10" t="s">
        <v>35</v>
      </c>
      <c r="V231" s="10" t="s">
        <v>29</v>
      </c>
      <c r="W231" s="10" t="s">
        <v>35</v>
      </c>
      <c r="X231" s="10" t="s">
        <v>35</v>
      </c>
      <c r="Y231" s="10" t="s">
        <v>35</v>
      </c>
    </row>
    <row r="232" spans="1:35" s="21" customFormat="1" x14ac:dyDescent="0.25">
      <c r="A232" s="45" t="s">
        <v>533</v>
      </c>
      <c r="B232" s="46" t="s">
        <v>313</v>
      </c>
      <c r="C232" s="46" t="s">
        <v>313</v>
      </c>
      <c r="D232" s="46" t="s">
        <v>313</v>
      </c>
      <c r="E232" s="47" t="s">
        <v>262</v>
      </c>
      <c r="F232" s="10" t="s">
        <v>37</v>
      </c>
      <c r="G232" s="48">
        <v>0.60029999999999994</v>
      </c>
      <c r="H232" s="48">
        <v>0.62690000000000001</v>
      </c>
      <c r="I232" s="48">
        <v>0.6381</v>
      </c>
      <c r="J232" s="48">
        <v>0.65359999999999996</v>
      </c>
      <c r="K232" s="48">
        <v>0.64049999999999996</v>
      </c>
      <c r="L232" s="48">
        <v>0.63419999999999999</v>
      </c>
      <c r="M232" s="48">
        <v>0.65900000000000003</v>
      </c>
      <c r="N232" s="48">
        <f t="shared" si="23"/>
        <v>2.4800000000000044E-2</v>
      </c>
      <c r="O232" s="49">
        <f t="shared" si="18"/>
        <v>-6.2999999999999723E-3</v>
      </c>
      <c r="P232" s="49">
        <f t="shared" si="19"/>
        <v>-1.3100000000000001E-2</v>
      </c>
      <c r="Q232" s="50">
        <f t="shared" si="20"/>
        <v>1.5499999999999958E-2</v>
      </c>
      <c r="R232" s="50">
        <f t="shared" si="21"/>
        <v>1.1199999999999988E-2</v>
      </c>
      <c r="S232" s="50">
        <f t="shared" si="22"/>
        <v>2.6600000000000068E-2</v>
      </c>
      <c r="T232" s="10" t="s">
        <v>29</v>
      </c>
      <c r="U232" s="10" t="s">
        <v>35</v>
      </c>
      <c r="V232" s="10" t="s">
        <v>35</v>
      </c>
      <c r="W232" s="10" t="s">
        <v>29</v>
      </c>
      <c r="X232" s="10" t="s">
        <v>29</v>
      </c>
      <c r="Y232" s="10" t="s">
        <v>29</v>
      </c>
    </row>
    <row r="233" spans="1:35" s="21" customFormat="1" x14ac:dyDescent="0.25">
      <c r="A233" s="45" t="s">
        <v>534</v>
      </c>
      <c r="B233" s="46" t="s">
        <v>313</v>
      </c>
      <c r="C233" s="46" t="s">
        <v>313</v>
      </c>
      <c r="D233" s="46" t="s">
        <v>313</v>
      </c>
      <c r="E233" s="47" t="s">
        <v>263</v>
      </c>
      <c r="F233" s="10" t="s">
        <v>37</v>
      </c>
      <c r="G233" s="48">
        <v>0.63739999999999997</v>
      </c>
      <c r="H233" s="48">
        <v>0.63690000000000002</v>
      </c>
      <c r="I233" s="48">
        <v>0.63490000000000002</v>
      </c>
      <c r="J233" s="48">
        <v>0.63790000000000002</v>
      </c>
      <c r="K233" s="48">
        <v>0.63629999999999998</v>
      </c>
      <c r="L233" s="48">
        <v>0.64580000000000004</v>
      </c>
      <c r="M233" s="48">
        <v>0.64359999999999995</v>
      </c>
      <c r="N233" s="48">
        <f t="shared" si="23"/>
        <v>-2.2000000000000908E-3</v>
      </c>
      <c r="O233" s="49">
        <f t="shared" si="18"/>
        <v>9.5000000000000639E-3</v>
      </c>
      <c r="P233" s="49">
        <f t="shared" si="19"/>
        <v>-1.6000000000000458E-3</v>
      </c>
      <c r="Q233" s="50">
        <f t="shared" si="20"/>
        <v>3.0000000000000027E-3</v>
      </c>
      <c r="R233" s="50">
        <f t="shared" si="21"/>
        <v>-2.0000000000000018E-3</v>
      </c>
      <c r="S233" s="50">
        <f t="shared" si="22"/>
        <v>-4.9999999999994493E-4</v>
      </c>
      <c r="T233" s="10" t="s">
        <v>35</v>
      </c>
      <c r="U233" s="10" t="s">
        <v>29</v>
      </c>
      <c r="V233" s="10" t="s">
        <v>35</v>
      </c>
      <c r="W233" s="10" t="s">
        <v>29</v>
      </c>
      <c r="X233" s="10" t="s">
        <v>35</v>
      </c>
      <c r="Y233" s="10" t="s">
        <v>30</v>
      </c>
    </row>
    <row r="234" spans="1:35" s="21" customFormat="1" x14ac:dyDescent="0.25">
      <c r="A234" s="45" t="s">
        <v>535</v>
      </c>
      <c r="B234" s="46" t="s">
        <v>313</v>
      </c>
      <c r="C234" s="46" t="s">
        <v>313</v>
      </c>
      <c r="D234" s="46" t="s">
        <v>313</v>
      </c>
      <c r="E234" s="47" t="s">
        <v>264</v>
      </c>
      <c r="F234" s="10" t="s">
        <v>37</v>
      </c>
      <c r="G234" s="46" t="e">
        <v>#N/A</v>
      </c>
      <c r="H234" s="48">
        <v>0.53879999999999995</v>
      </c>
      <c r="I234" s="48">
        <v>0.58799999999999997</v>
      </c>
      <c r="J234" s="48">
        <v>0.59150000000000003</v>
      </c>
      <c r="K234" s="48">
        <v>0.60850000000000004</v>
      </c>
      <c r="L234" s="48">
        <v>0.60840000000000005</v>
      </c>
      <c r="M234" s="48">
        <v>0.60980000000000001</v>
      </c>
      <c r="N234" s="48">
        <f t="shared" si="23"/>
        <v>1.3999999999999568E-3</v>
      </c>
      <c r="O234" s="49">
        <f t="shared" si="18"/>
        <v>-9.9999999999988987E-5</v>
      </c>
      <c r="P234" s="49">
        <f t="shared" si="19"/>
        <v>1.7000000000000015E-2</v>
      </c>
      <c r="Q234" s="50">
        <f t="shared" si="20"/>
        <v>3.5000000000000586E-3</v>
      </c>
      <c r="R234" s="50">
        <f t="shared" si="21"/>
        <v>4.9200000000000021E-2</v>
      </c>
      <c r="S234" s="50" t="e">
        <f t="shared" si="22"/>
        <v>#N/A</v>
      </c>
      <c r="T234" s="10" t="s">
        <v>29</v>
      </c>
      <c r="U234" s="10" t="s">
        <v>30</v>
      </c>
      <c r="V234" s="10" t="s">
        <v>29</v>
      </c>
      <c r="W234" s="10" t="s">
        <v>29</v>
      </c>
      <c r="X234" s="10" t="s">
        <v>29</v>
      </c>
      <c r="Y234" s="10" t="s">
        <v>38</v>
      </c>
    </row>
    <row r="235" spans="1:35" s="21" customFormat="1" x14ac:dyDescent="0.25">
      <c r="A235" s="45" t="s">
        <v>536</v>
      </c>
      <c r="B235" s="46" t="s">
        <v>313</v>
      </c>
      <c r="C235" s="46" t="s">
        <v>313</v>
      </c>
      <c r="D235" s="46" t="s">
        <v>313</v>
      </c>
      <c r="E235" s="47" t="s">
        <v>265</v>
      </c>
      <c r="F235" s="10" t="s">
        <v>37</v>
      </c>
      <c r="G235" s="48">
        <v>0.61</v>
      </c>
      <c r="H235" s="48">
        <v>0.5746</v>
      </c>
      <c r="I235" s="48">
        <v>0.57840000000000003</v>
      </c>
      <c r="J235" s="48">
        <v>0.59340000000000004</v>
      </c>
      <c r="K235" s="48">
        <v>0.60289999999999999</v>
      </c>
      <c r="L235" s="48">
        <v>0.61250000000000004</v>
      </c>
      <c r="M235" s="48">
        <v>0.61770000000000003</v>
      </c>
      <c r="N235" s="48">
        <f t="shared" si="23"/>
        <v>5.1999999999999824E-3</v>
      </c>
      <c r="O235" s="49">
        <f t="shared" si="18"/>
        <v>9.6000000000000529E-3</v>
      </c>
      <c r="P235" s="49">
        <f t="shared" si="19"/>
        <v>9.4999999999999529E-3</v>
      </c>
      <c r="Q235" s="50">
        <f t="shared" si="20"/>
        <v>1.5000000000000013E-2</v>
      </c>
      <c r="R235" s="50">
        <f t="shared" si="21"/>
        <v>3.8000000000000256E-3</v>
      </c>
      <c r="S235" s="50">
        <f t="shared" si="22"/>
        <v>-3.5399999999999987E-2</v>
      </c>
      <c r="T235" s="10" t="s">
        <v>29</v>
      </c>
      <c r="U235" s="10" t="s">
        <v>29</v>
      </c>
      <c r="V235" s="10" t="s">
        <v>29</v>
      </c>
      <c r="W235" s="10" t="s">
        <v>29</v>
      </c>
      <c r="X235" s="10" t="s">
        <v>29</v>
      </c>
      <c r="Y235" s="10" t="s">
        <v>35</v>
      </c>
    </row>
    <row r="236" spans="1:35" s="21" customFormat="1" x14ac:dyDescent="0.25">
      <c r="A236" s="45" t="s">
        <v>537</v>
      </c>
      <c r="B236" s="46" t="s">
        <v>313</v>
      </c>
      <c r="C236" s="46" t="s">
        <v>313</v>
      </c>
      <c r="D236" s="46" t="s">
        <v>313</v>
      </c>
      <c r="E236" s="47" t="s">
        <v>266</v>
      </c>
      <c r="F236" s="10" t="s">
        <v>37</v>
      </c>
      <c r="G236" s="48">
        <v>0.58140000000000003</v>
      </c>
      <c r="H236" s="48">
        <v>0.56910000000000005</v>
      </c>
      <c r="I236" s="48">
        <v>0.57369999999999999</v>
      </c>
      <c r="J236" s="48">
        <v>0.56969999999999998</v>
      </c>
      <c r="K236" s="48">
        <v>0.58230000000000004</v>
      </c>
      <c r="L236" s="48">
        <v>0.58989999999999998</v>
      </c>
      <c r="M236" s="48">
        <v>0.5857</v>
      </c>
      <c r="N236" s="48">
        <f t="shared" si="23"/>
        <v>-4.1999999999999815E-3</v>
      </c>
      <c r="O236" s="49">
        <f t="shared" si="18"/>
        <v>7.5999999999999401E-3</v>
      </c>
      <c r="P236" s="49">
        <f t="shared" si="19"/>
        <v>1.2600000000000056E-2</v>
      </c>
      <c r="Q236" s="50">
        <f t="shared" si="20"/>
        <v>-4.0000000000000036E-3</v>
      </c>
      <c r="R236" s="50">
        <f t="shared" si="21"/>
        <v>4.5999999999999375E-3</v>
      </c>
      <c r="S236" s="50">
        <f t="shared" si="22"/>
        <v>-1.2299999999999978E-2</v>
      </c>
      <c r="T236" s="10" t="s">
        <v>35</v>
      </c>
      <c r="U236" s="10" t="s">
        <v>29</v>
      </c>
      <c r="V236" s="10" t="s">
        <v>29</v>
      </c>
      <c r="W236" s="10" t="s">
        <v>35</v>
      </c>
      <c r="X236" s="10" t="s">
        <v>29</v>
      </c>
      <c r="Y236" s="10" t="s">
        <v>35</v>
      </c>
    </row>
    <row r="237" spans="1:35" s="21" customFormat="1" x14ac:dyDescent="0.25">
      <c r="A237" s="45" t="s">
        <v>538</v>
      </c>
      <c r="B237" s="46" t="s">
        <v>313</v>
      </c>
      <c r="C237" s="46" t="s">
        <v>313</v>
      </c>
      <c r="D237" s="46" t="s">
        <v>313</v>
      </c>
      <c r="E237" s="47" t="s">
        <v>267</v>
      </c>
      <c r="F237" s="10" t="s">
        <v>37</v>
      </c>
      <c r="G237" s="46" t="e">
        <v>#N/A</v>
      </c>
      <c r="H237" s="48">
        <v>0.52849999999999997</v>
      </c>
      <c r="I237" s="48">
        <v>0.56630000000000003</v>
      </c>
      <c r="J237" s="48">
        <v>0.55800000000000005</v>
      </c>
      <c r="K237" s="48">
        <v>0.55889999999999995</v>
      </c>
      <c r="L237" s="48">
        <v>0.56010000000000004</v>
      </c>
      <c r="M237" s="48">
        <v>0.57589999999999997</v>
      </c>
      <c r="N237" s="48">
        <f t="shared" si="23"/>
        <v>1.5799999999999925E-2</v>
      </c>
      <c r="O237" s="49">
        <f t="shared" si="18"/>
        <v>1.2000000000000899E-3</v>
      </c>
      <c r="P237" s="49">
        <f t="shared" si="19"/>
        <v>8.9999999999990088E-4</v>
      </c>
      <c r="Q237" s="50">
        <f t="shared" si="20"/>
        <v>-8.2999999999999741E-3</v>
      </c>
      <c r="R237" s="50">
        <f t="shared" si="21"/>
        <v>3.7800000000000056E-2</v>
      </c>
      <c r="S237" s="50" t="e">
        <f t="shared" si="22"/>
        <v>#N/A</v>
      </c>
      <c r="T237" s="10" t="s">
        <v>29</v>
      </c>
      <c r="U237" s="10" t="s">
        <v>29</v>
      </c>
      <c r="V237" s="10" t="s">
        <v>29</v>
      </c>
      <c r="W237" s="10" t="s">
        <v>35</v>
      </c>
      <c r="X237" s="10" t="s">
        <v>29</v>
      </c>
      <c r="Y237" s="10" t="s">
        <v>38</v>
      </c>
    </row>
    <row r="238" spans="1:35" x14ac:dyDescent="0.25">
      <c r="A238" s="9" t="s">
        <v>539</v>
      </c>
      <c r="B238" s="46" t="s">
        <v>313</v>
      </c>
      <c r="C238" s="28" t="s">
        <v>316</v>
      </c>
      <c r="D238" s="28" t="s">
        <v>316</v>
      </c>
      <c r="E238" s="52" t="str">
        <f t="shared" ref="E238:E244" si="24">+VLOOKUP(A238,SABER_2025,2,FALSE)</f>
        <v>INSTITUCION EDUCATIVA EL SALVADOR - SEDE LA PRIMAVERA</v>
      </c>
      <c r="F238" s="53" t="s">
        <v>25</v>
      </c>
      <c r="G238" s="46" t="e">
        <v>#N/A</v>
      </c>
      <c r="H238" s="46" t="e">
        <v>#N/A</v>
      </c>
      <c r="I238" s="46" t="e">
        <v>#N/A</v>
      </c>
      <c r="J238" s="46" t="e">
        <v>#N/A</v>
      </c>
      <c r="K238" s="46" t="e">
        <v>#N/A</v>
      </c>
      <c r="L238" s="46" t="e">
        <v>#N/A</v>
      </c>
      <c r="M238" s="48">
        <v>0.59230000000000005</v>
      </c>
      <c r="N238" s="48" t="e">
        <f t="shared" si="23"/>
        <v>#N/A</v>
      </c>
      <c r="O238" s="46" t="e">
        <v>#N/A</v>
      </c>
      <c r="P238" s="46" t="e">
        <v>#N/A</v>
      </c>
      <c r="Q238" s="46" t="e">
        <v>#N/A</v>
      </c>
      <c r="R238" s="46" t="e">
        <v>#N/A</v>
      </c>
      <c r="S238" s="46" t="e">
        <v>#N/A</v>
      </c>
      <c r="T238" s="54" t="s">
        <v>38</v>
      </c>
      <c r="U238" s="10" t="s">
        <v>38</v>
      </c>
      <c r="V238" s="10" t="s">
        <v>38</v>
      </c>
      <c r="W238" s="10" t="s">
        <v>38</v>
      </c>
      <c r="X238" s="10" t="s">
        <v>38</v>
      </c>
      <c r="Y238" s="10" t="s">
        <v>38</v>
      </c>
      <c r="Z238" s="55"/>
      <c r="AA238" s="56"/>
      <c r="AB238" s="56"/>
      <c r="AC238" s="56"/>
      <c r="AE238" s="14"/>
      <c r="AF238" s="14"/>
      <c r="AG238" s="14"/>
      <c r="AH238" s="14"/>
      <c r="AI238" s="14"/>
    </row>
    <row r="239" spans="1:35" x14ac:dyDescent="0.25">
      <c r="A239" s="9" t="s">
        <v>540</v>
      </c>
      <c r="B239" s="46" t="s">
        <v>313</v>
      </c>
      <c r="C239" s="28" t="s">
        <v>316</v>
      </c>
      <c r="D239" s="28" t="s">
        <v>316</v>
      </c>
      <c r="E239" s="52" t="str">
        <f t="shared" si="24"/>
        <v>INSTITUCION EDUCATIVA JUAN BAUTISTA SCALABRINI - Sede Única</v>
      </c>
      <c r="F239" s="53" t="s">
        <v>25</v>
      </c>
      <c r="G239" s="46" t="e">
        <v>#N/A</v>
      </c>
      <c r="H239" s="46" t="e">
        <v>#N/A</v>
      </c>
      <c r="I239" s="46" t="e">
        <v>#N/A</v>
      </c>
      <c r="J239" s="46" t="e">
        <v>#N/A</v>
      </c>
      <c r="K239" s="46" t="e">
        <v>#N/A</v>
      </c>
      <c r="L239" s="46" t="e">
        <v>#N/A</v>
      </c>
      <c r="M239" s="48">
        <v>0.62</v>
      </c>
      <c r="N239" s="48" t="e">
        <f t="shared" si="23"/>
        <v>#N/A</v>
      </c>
      <c r="O239" s="46" t="e">
        <v>#N/A</v>
      </c>
      <c r="P239" s="46" t="e">
        <v>#N/A</v>
      </c>
      <c r="Q239" s="46" t="e">
        <v>#N/A</v>
      </c>
      <c r="R239" s="46" t="e">
        <v>#N/A</v>
      </c>
      <c r="S239" s="46" t="e">
        <v>#N/A</v>
      </c>
      <c r="T239" s="54" t="s">
        <v>38</v>
      </c>
      <c r="U239" s="10" t="s">
        <v>38</v>
      </c>
      <c r="V239" s="10" t="s">
        <v>38</v>
      </c>
      <c r="W239" s="10" t="s">
        <v>38</v>
      </c>
      <c r="X239" s="10" t="s">
        <v>38</v>
      </c>
      <c r="Y239" s="10" t="s">
        <v>38</v>
      </c>
      <c r="Z239" s="55"/>
      <c r="AA239" s="56"/>
      <c r="AB239" s="56"/>
      <c r="AC239" s="56"/>
      <c r="AE239" s="14"/>
      <c r="AF239" s="14"/>
      <c r="AG239" s="14"/>
      <c r="AH239" s="14"/>
      <c r="AI239" s="14"/>
    </row>
    <row r="240" spans="1:35" x14ac:dyDescent="0.25">
      <c r="A240" s="9" t="s">
        <v>541</v>
      </c>
      <c r="B240" s="46" t="s">
        <v>313</v>
      </c>
      <c r="C240" s="28" t="s">
        <v>316</v>
      </c>
      <c r="D240" s="28" t="s">
        <v>316</v>
      </c>
      <c r="E240" s="52" t="str">
        <f t="shared" si="24"/>
        <v>COL. OCTAVIANA DEL C. VIVES C - Sede Única</v>
      </c>
      <c r="F240" s="53" t="s">
        <v>37</v>
      </c>
      <c r="G240" s="46" t="e">
        <v>#N/A</v>
      </c>
      <c r="H240" s="46" t="e">
        <v>#N/A</v>
      </c>
      <c r="I240" s="46" t="e">
        <v>#N/A</v>
      </c>
      <c r="J240" s="46" t="e">
        <v>#N/A</v>
      </c>
      <c r="K240" s="46" t="e">
        <v>#N/A</v>
      </c>
      <c r="L240" s="46" t="e">
        <v>#N/A</v>
      </c>
      <c r="M240" s="48">
        <v>0.58020000000000005</v>
      </c>
      <c r="N240" s="48" t="e">
        <f t="shared" si="23"/>
        <v>#N/A</v>
      </c>
      <c r="O240" s="46" t="e">
        <v>#N/A</v>
      </c>
      <c r="P240" s="46" t="e">
        <v>#N/A</v>
      </c>
      <c r="Q240" s="46" t="e">
        <v>#N/A</v>
      </c>
      <c r="R240" s="46" t="e">
        <v>#N/A</v>
      </c>
      <c r="S240" s="46" t="e">
        <v>#N/A</v>
      </c>
      <c r="T240" s="54" t="s">
        <v>38</v>
      </c>
      <c r="U240" s="10" t="s">
        <v>38</v>
      </c>
      <c r="V240" s="10" t="s">
        <v>38</v>
      </c>
      <c r="W240" s="10" t="s">
        <v>38</v>
      </c>
      <c r="X240" s="10" t="s">
        <v>38</v>
      </c>
      <c r="Y240" s="10" t="s">
        <v>38</v>
      </c>
      <c r="Z240" s="55"/>
      <c r="AA240" s="56"/>
      <c r="AB240" s="56"/>
      <c r="AC240" s="56"/>
      <c r="AE240" s="14"/>
      <c r="AF240" s="14"/>
      <c r="AG240" s="14"/>
      <c r="AH240" s="14"/>
      <c r="AI240" s="14"/>
    </row>
    <row r="241" spans="1:26" x14ac:dyDescent="0.25">
      <c r="A241" s="9" t="s">
        <v>542</v>
      </c>
      <c r="B241" s="46" t="s">
        <v>313</v>
      </c>
      <c r="C241" s="28" t="s">
        <v>316</v>
      </c>
      <c r="D241" s="28" t="s">
        <v>316</v>
      </c>
      <c r="E241" s="52" t="str">
        <f t="shared" si="24"/>
        <v>CORPORACION EDUCATIVA INTERNACIONAL Y LABORAL CORPOINSTEL - Sede Única</v>
      </c>
      <c r="F241" s="53" t="s">
        <v>37</v>
      </c>
      <c r="G241" s="46" t="e">
        <v>#N/A</v>
      </c>
      <c r="H241" s="46" t="e">
        <v>#N/A</v>
      </c>
      <c r="I241" s="46" t="e">
        <v>#N/A</v>
      </c>
      <c r="J241" s="46" t="e">
        <v>#N/A</v>
      </c>
      <c r="K241" s="46" t="e">
        <v>#N/A</v>
      </c>
      <c r="L241" s="46" t="e">
        <v>#N/A</v>
      </c>
      <c r="M241" s="48">
        <v>0.50700000000000001</v>
      </c>
      <c r="N241" s="48" t="e">
        <f t="shared" si="23"/>
        <v>#N/A</v>
      </c>
      <c r="O241" s="46" t="e">
        <v>#N/A</v>
      </c>
      <c r="P241" s="46" t="e">
        <v>#N/A</v>
      </c>
      <c r="Q241" s="46" t="e">
        <v>#N/A</v>
      </c>
      <c r="R241" s="46" t="e">
        <v>#N/A</v>
      </c>
      <c r="S241" s="46" t="e">
        <v>#N/A</v>
      </c>
      <c r="T241" s="54" t="s">
        <v>38</v>
      </c>
      <c r="U241" s="10" t="s">
        <v>38</v>
      </c>
      <c r="V241" s="10" t="s">
        <v>38</v>
      </c>
      <c r="W241" s="10" t="s">
        <v>38</v>
      </c>
      <c r="X241" s="10" t="s">
        <v>38</v>
      </c>
      <c r="Y241" s="10" t="s">
        <v>38</v>
      </c>
    </row>
    <row r="242" spans="1:26" x14ac:dyDescent="0.25">
      <c r="A242" s="9" t="s">
        <v>543</v>
      </c>
      <c r="B242" s="46" t="s">
        <v>313</v>
      </c>
      <c r="C242" s="28" t="s">
        <v>316</v>
      </c>
      <c r="D242" s="28" t="s">
        <v>316</v>
      </c>
      <c r="E242" s="52" t="str">
        <f t="shared" si="24"/>
        <v>GIMNASIO INTERNATIONAL SCHOOL CARTAGENA (HUELLITAS INTERNATIONAL SCHOOL) - Sede Única</v>
      </c>
      <c r="F242" s="53" t="s">
        <v>37</v>
      </c>
      <c r="G242" s="46" t="e">
        <v>#N/A</v>
      </c>
      <c r="H242" s="46" t="e">
        <v>#N/A</v>
      </c>
      <c r="I242" s="46" t="e">
        <v>#N/A</v>
      </c>
      <c r="J242" s="46" t="e">
        <v>#N/A</v>
      </c>
      <c r="K242" s="46" t="e">
        <v>#N/A</v>
      </c>
      <c r="L242" s="46" t="e">
        <v>#N/A</v>
      </c>
      <c r="M242" s="48">
        <v>0.70520000000000005</v>
      </c>
      <c r="N242" s="48" t="e">
        <f t="shared" si="23"/>
        <v>#N/A</v>
      </c>
      <c r="O242" s="46" t="e">
        <v>#N/A</v>
      </c>
      <c r="P242" s="46" t="e">
        <v>#N/A</v>
      </c>
      <c r="Q242" s="46" t="e">
        <v>#N/A</v>
      </c>
      <c r="R242" s="46" t="e">
        <v>#N/A</v>
      </c>
      <c r="S242" s="46" t="e">
        <v>#N/A</v>
      </c>
      <c r="T242" s="54" t="s">
        <v>38</v>
      </c>
      <c r="U242" s="10" t="s">
        <v>38</v>
      </c>
      <c r="V242" s="10" t="s">
        <v>38</v>
      </c>
      <c r="W242" s="10" t="s">
        <v>38</v>
      </c>
      <c r="X242" s="10" t="s">
        <v>38</v>
      </c>
      <c r="Y242" s="10" t="s">
        <v>38</v>
      </c>
    </row>
    <row r="243" spans="1:26" x14ac:dyDescent="0.25">
      <c r="A243" s="9" t="s">
        <v>544</v>
      </c>
      <c r="B243" s="46" t="s">
        <v>313</v>
      </c>
      <c r="C243" s="28" t="s">
        <v>316</v>
      </c>
      <c r="D243" s="28" t="s">
        <v>316</v>
      </c>
      <c r="E243" s="52" t="str">
        <f t="shared" si="24"/>
        <v>CENTRO EDUCATIVO AMOR A COLOMBIA - Sede Única</v>
      </c>
      <c r="F243" s="53" t="s">
        <v>37</v>
      </c>
      <c r="G243" s="46" t="e">
        <v>#N/A</v>
      </c>
      <c r="H243" s="46" t="e">
        <v>#N/A</v>
      </c>
      <c r="I243" s="46" t="e">
        <v>#N/A</v>
      </c>
      <c r="J243" s="46" t="e">
        <v>#N/A</v>
      </c>
      <c r="K243" s="46" t="e">
        <v>#N/A</v>
      </c>
      <c r="L243" s="46" t="e">
        <v>#N/A</v>
      </c>
      <c r="M243" s="48">
        <v>0.5635</v>
      </c>
      <c r="N243" s="48" t="e">
        <f t="shared" si="23"/>
        <v>#N/A</v>
      </c>
      <c r="O243" s="46" t="e">
        <v>#N/A</v>
      </c>
      <c r="P243" s="46" t="e">
        <v>#N/A</v>
      </c>
      <c r="Q243" s="46" t="e">
        <v>#N/A</v>
      </c>
      <c r="R243" s="46" t="e">
        <v>#N/A</v>
      </c>
      <c r="S243" s="46" t="e">
        <v>#N/A</v>
      </c>
      <c r="T243" s="54" t="s">
        <v>38</v>
      </c>
      <c r="U243" s="10" t="s">
        <v>38</v>
      </c>
      <c r="V243" s="10" t="s">
        <v>38</v>
      </c>
      <c r="W243" s="10" t="s">
        <v>38</v>
      </c>
      <c r="X243" s="10" t="s">
        <v>38</v>
      </c>
      <c r="Y243" s="10" t="s">
        <v>38</v>
      </c>
    </row>
    <row r="244" spans="1:26" x14ac:dyDescent="0.25">
      <c r="A244" s="9" t="s">
        <v>545</v>
      </c>
      <c r="B244" s="46" t="s">
        <v>313</v>
      </c>
      <c r="C244" s="28" t="s">
        <v>316</v>
      </c>
      <c r="D244" s="28" t="s">
        <v>316</v>
      </c>
      <c r="E244" s="52" t="str">
        <f t="shared" si="24"/>
        <v>INSTITUTO EDUCATIVO JEAN PIAGET S.A.S - Sede Única</v>
      </c>
      <c r="F244" s="53" t="s">
        <v>37</v>
      </c>
      <c r="G244" s="46" t="e">
        <v>#N/A</v>
      </c>
      <c r="H244" s="46" t="e">
        <v>#N/A</v>
      </c>
      <c r="I244" s="46" t="e">
        <v>#N/A</v>
      </c>
      <c r="J244" s="46" t="e">
        <v>#N/A</v>
      </c>
      <c r="K244" s="46" t="e">
        <v>#N/A</v>
      </c>
      <c r="L244" s="46" t="e">
        <v>#N/A</v>
      </c>
      <c r="M244" s="48">
        <v>0.65610000000000002</v>
      </c>
      <c r="N244" s="48" t="e">
        <f t="shared" si="23"/>
        <v>#N/A</v>
      </c>
      <c r="O244" s="46" t="e">
        <v>#N/A</v>
      </c>
      <c r="P244" s="46" t="e">
        <v>#N/A</v>
      </c>
      <c r="Q244" s="46" t="e">
        <v>#N/A</v>
      </c>
      <c r="R244" s="46" t="e">
        <v>#N/A</v>
      </c>
      <c r="S244" s="46" t="e">
        <v>#N/A</v>
      </c>
      <c r="T244" s="54" t="s">
        <v>38</v>
      </c>
      <c r="U244" s="10" t="s">
        <v>38</v>
      </c>
      <c r="V244" s="10" t="s">
        <v>38</v>
      </c>
      <c r="W244" s="10" t="s">
        <v>38</v>
      </c>
      <c r="X244" s="10" t="s">
        <v>38</v>
      </c>
      <c r="Y244" s="10" t="s">
        <v>38</v>
      </c>
    </row>
    <row r="245" spans="1:26" ht="37.5" customHeight="1" x14ac:dyDescent="0.25">
      <c r="E245" s="57"/>
      <c r="F245" s="58"/>
      <c r="G245" s="58"/>
      <c r="H245" s="58"/>
      <c r="K245"/>
      <c r="P245"/>
      <c r="R245" s="15"/>
      <c r="S245" s="15"/>
      <c r="T245" s="15"/>
      <c r="U245" s="15"/>
      <c r="W245" s="14"/>
      <c r="Y245"/>
      <c r="Z245"/>
    </row>
    <row r="246" spans="1:26" x14ac:dyDescent="0.25">
      <c r="E246" s="59"/>
      <c r="F246" s="57"/>
      <c r="G246" s="57"/>
      <c r="H246" s="57"/>
      <c r="K246"/>
      <c r="P246"/>
      <c r="R246" s="15"/>
      <c r="S246" s="15"/>
      <c r="T246" s="15"/>
      <c r="U246" s="15"/>
      <c r="W246" s="14"/>
      <c r="Y246"/>
      <c r="Z246"/>
    </row>
    <row r="247" spans="1:26" x14ac:dyDescent="0.25">
      <c r="E247" s="57"/>
      <c r="F247" s="57"/>
      <c r="G247" s="57"/>
      <c r="H247" s="57"/>
      <c r="K247"/>
      <c r="P247"/>
      <c r="Y247"/>
      <c r="Z247"/>
    </row>
    <row r="248" spans="1:26" x14ac:dyDescent="0.25">
      <c r="E248" s="57"/>
      <c r="F248" s="57"/>
      <c r="G248" s="57"/>
      <c r="H248" s="57"/>
      <c r="K248"/>
      <c r="P248"/>
      <c r="R248" s="70" t="s">
        <v>546</v>
      </c>
      <c r="S248" s="70"/>
      <c r="T248" s="70"/>
      <c r="U248" s="70"/>
      <c r="V248" s="70"/>
      <c r="W248" s="70"/>
      <c r="X248" s="70"/>
      <c r="Y248"/>
      <c r="Z248"/>
    </row>
    <row r="249" spans="1:26" x14ac:dyDescent="0.25">
      <c r="E249" s="57"/>
      <c r="F249" s="57"/>
      <c r="G249" s="57"/>
      <c r="H249" s="57"/>
      <c r="K249"/>
      <c r="P249"/>
      <c r="R249" s="70"/>
      <c r="S249" s="70"/>
      <c r="T249" s="70"/>
      <c r="U249" s="70"/>
      <c r="V249" s="70"/>
      <c r="W249" s="70"/>
      <c r="X249" s="70"/>
      <c r="Y249"/>
      <c r="Z249"/>
    </row>
    <row r="250" spans="1:26" x14ac:dyDescent="0.25">
      <c r="E250" s="57"/>
      <c r="F250" s="57"/>
      <c r="G250" s="57"/>
      <c r="H250" s="57"/>
      <c r="K250"/>
      <c r="P250"/>
      <c r="Y250"/>
      <c r="Z250"/>
    </row>
    <row r="251" spans="1:26" ht="25.5" x14ac:dyDescent="0.25">
      <c r="E251" s="57"/>
      <c r="F251" s="57"/>
      <c r="G251" s="57"/>
      <c r="H251" s="57"/>
      <c r="K251"/>
      <c r="P251"/>
      <c r="R251" s="11"/>
      <c r="S251" s="60" t="s">
        <v>306</v>
      </c>
      <c r="T251" s="60" t="s">
        <v>307</v>
      </c>
      <c r="U251" s="60" t="s">
        <v>308</v>
      </c>
      <c r="V251" s="60" t="s">
        <v>309</v>
      </c>
      <c r="W251" s="60" t="s">
        <v>310</v>
      </c>
      <c r="X251" s="60" t="s">
        <v>311</v>
      </c>
      <c r="Y251"/>
      <c r="Z251"/>
    </row>
    <row r="252" spans="1:26" x14ac:dyDescent="0.25">
      <c r="E252" s="59"/>
      <c r="F252" s="57"/>
      <c r="G252" s="57"/>
      <c r="H252" s="57"/>
      <c r="K252"/>
      <c r="P252"/>
      <c r="R252" s="71" t="s">
        <v>547</v>
      </c>
      <c r="S252" s="72"/>
      <c r="T252" s="72"/>
      <c r="U252" s="72"/>
      <c r="V252" s="72"/>
      <c r="W252" s="72"/>
      <c r="X252" s="73"/>
      <c r="Y252"/>
      <c r="Z252"/>
    </row>
    <row r="253" spans="1:26" x14ac:dyDescent="0.25">
      <c r="E253" s="57"/>
      <c r="F253" s="57"/>
      <c r="G253" s="57"/>
      <c r="H253" s="57"/>
      <c r="K253"/>
      <c r="P253"/>
      <c r="R253" s="61" t="s">
        <v>29</v>
      </c>
      <c r="S253" s="19">
        <v>97</v>
      </c>
      <c r="T253" s="19">
        <v>107</v>
      </c>
      <c r="U253" s="19">
        <v>92</v>
      </c>
      <c r="V253" s="19">
        <v>48</v>
      </c>
      <c r="W253" s="19">
        <v>37</v>
      </c>
      <c r="X253" s="19">
        <v>16</v>
      </c>
      <c r="Y253"/>
      <c r="Z253"/>
    </row>
    <row r="254" spans="1:26" x14ac:dyDescent="0.25">
      <c r="E254" s="57"/>
      <c r="F254" s="57"/>
      <c r="G254" s="57"/>
      <c r="H254" s="57"/>
      <c r="K254"/>
      <c r="P254"/>
      <c r="R254" s="61" t="s">
        <v>38</v>
      </c>
      <c r="S254" s="19">
        <v>6</v>
      </c>
      <c r="T254" s="19">
        <v>4</v>
      </c>
      <c r="U254" s="19">
        <v>4</v>
      </c>
      <c r="V254" s="19">
        <v>7</v>
      </c>
      <c r="W254" s="19">
        <v>10</v>
      </c>
      <c r="X254" s="19">
        <v>11</v>
      </c>
      <c r="Y254"/>
      <c r="Z254"/>
    </row>
    <row r="255" spans="1:26" x14ac:dyDescent="0.25">
      <c r="E255" s="57"/>
      <c r="F255" s="57"/>
      <c r="G255" s="57"/>
      <c r="H255" s="57"/>
      <c r="K255"/>
      <c r="P255"/>
      <c r="R255" s="61" t="s">
        <v>35</v>
      </c>
      <c r="S255" s="19">
        <v>13</v>
      </c>
      <c r="T255" s="19">
        <v>4</v>
      </c>
      <c r="U255" s="19">
        <v>17</v>
      </c>
      <c r="V255" s="19">
        <v>57</v>
      </c>
      <c r="W255" s="19">
        <v>67</v>
      </c>
      <c r="X255" s="19">
        <v>83</v>
      </c>
      <c r="Y255"/>
      <c r="Z255"/>
    </row>
    <row r="256" spans="1:26" x14ac:dyDescent="0.25">
      <c r="E256" s="57"/>
      <c r="F256" s="57"/>
      <c r="G256" s="57"/>
      <c r="H256" s="57"/>
      <c r="K256"/>
      <c r="P256"/>
      <c r="R256" s="61" t="s">
        <v>30</v>
      </c>
      <c r="S256" s="9">
        <v>0</v>
      </c>
      <c r="T256" s="19">
        <v>1</v>
      </c>
      <c r="U256" s="19">
        <v>3</v>
      </c>
      <c r="V256" s="19">
        <v>4</v>
      </c>
      <c r="W256" s="19">
        <v>2</v>
      </c>
      <c r="X256" s="19">
        <v>6</v>
      </c>
      <c r="Y256"/>
      <c r="Z256"/>
    </row>
    <row r="257" spans="11:26" x14ac:dyDescent="0.25">
      <c r="K257"/>
      <c r="P257"/>
      <c r="R257" s="62" t="s">
        <v>548</v>
      </c>
      <c r="S257" s="18">
        <v>116</v>
      </c>
      <c r="T257" s="18">
        <v>116</v>
      </c>
      <c r="U257" s="18">
        <v>116</v>
      </c>
      <c r="V257" s="18">
        <v>116</v>
      </c>
      <c r="W257" s="18">
        <v>116</v>
      </c>
      <c r="X257" s="18">
        <v>116</v>
      </c>
      <c r="Y257"/>
      <c r="Z257"/>
    </row>
    <row r="258" spans="11:26" x14ac:dyDescent="0.25">
      <c r="R258" s="11"/>
      <c r="S258" s="9"/>
      <c r="T258" s="9"/>
      <c r="U258" s="9"/>
      <c r="V258" s="9"/>
      <c r="W258" s="9"/>
      <c r="X258" s="9"/>
    </row>
    <row r="259" spans="11:26" x14ac:dyDescent="0.25">
      <c r="R259" s="71" t="s">
        <v>37</v>
      </c>
      <c r="S259" s="72"/>
      <c r="T259" s="72"/>
      <c r="U259" s="72"/>
      <c r="V259" s="72"/>
      <c r="W259" s="72"/>
      <c r="X259" s="73"/>
    </row>
    <row r="260" spans="11:26" x14ac:dyDescent="0.25">
      <c r="R260" s="61" t="s">
        <v>29</v>
      </c>
      <c r="S260" s="19">
        <v>61</v>
      </c>
      <c r="T260" s="19">
        <v>61</v>
      </c>
      <c r="U260" s="19">
        <v>59</v>
      </c>
      <c r="V260" s="19">
        <v>45</v>
      </c>
      <c r="W260" s="19">
        <v>44</v>
      </c>
      <c r="X260" s="19">
        <v>26</v>
      </c>
    </row>
    <row r="261" spans="11:26" x14ac:dyDescent="0.25">
      <c r="R261" s="61" t="s">
        <v>38</v>
      </c>
      <c r="S261" s="19">
        <v>32</v>
      </c>
      <c r="T261" s="19">
        <v>35</v>
      </c>
      <c r="U261" s="19">
        <v>34</v>
      </c>
      <c r="V261" s="19">
        <v>37</v>
      </c>
      <c r="W261" s="19">
        <v>39</v>
      </c>
      <c r="X261" s="19">
        <v>26</v>
      </c>
    </row>
    <row r="262" spans="11:26" x14ac:dyDescent="0.25">
      <c r="R262" s="61" t="s">
        <v>35</v>
      </c>
      <c r="S262" s="19">
        <v>25</v>
      </c>
      <c r="T262" s="19">
        <v>21</v>
      </c>
      <c r="U262" s="19">
        <v>23</v>
      </c>
      <c r="V262" s="19">
        <v>32</v>
      </c>
      <c r="W262" s="19">
        <v>34</v>
      </c>
      <c r="X262" s="19">
        <v>48</v>
      </c>
    </row>
    <row r="263" spans="11:26" x14ac:dyDescent="0.25">
      <c r="R263" s="61" t="s">
        <v>30</v>
      </c>
      <c r="S263" s="19">
        <v>1</v>
      </c>
      <c r="T263" s="19">
        <v>2</v>
      </c>
      <c r="U263" s="19">
        <v>3</v>
      </c>
      <c r="V263" s="19">
        <v>5</v>
      </c>
      <c r="W263" s="19">
        <v>2</v>
      </c>
      <c r="X263" s="19">
        <v>19</v>
      </c>
    </row>
    <row r="264" spans="11:26" x14ac:dyDescent="0.25">
      <c r="R264" s="62" t="s">
        <v>549</v>
      </c>
      <c r="S264" s="18">
        <v>119</v>
      </c>
      <c r="T264" s="18">
        <v>119</v>
      </c>
      <c r="U264" s="18">
        <v>119</v>
      </c>
      <c r="V264" s="18">
        <v>119</v>
      </c>
      <c r="W264" s="18">
        <v>119</v>
      </c>
      <c r="X264" s="18">
        <v>119</v>
      </c>
    </row>
    <row r="265" spans="11:26" x14ac:dyDescent="0.25">
      <c r="R265" s="11"/>
      <c r="S265" s="11"/>
      <c r="T265" s="11"/>
      <c r="U265" s="11"/>
      <c r="V265" s="11"/>
      <c r="W265" s="9"/>
      <c r="X265" s="9"/>
    </row>
    <row r="266" spans="11:26" x14ac:dyDescent="0.25">
      <c r="R266" s="71" t="s">
        <v>550</v>
      </c>
      <c r="S266" s="72"/>
      <c r="T266" s="72"/>
      <c r="U266" s="72"/>
      <c r="V266" s="72"/>
      <c r="W266" s="72"/>
      <c r="X266" s="73"/>
    </row>
    <row r="267" spans="11:26" x14ac:dyDescent="0.25">
      <c r="R267" s="61" t="s">
        <v>29</v>
      </c>
      <c r="S267" s="19">
        <f>+S253+S260</f>
        <v>158</v>
      </c>
      <c r="T267" s="19">
        <v>168</v>
      </c>
      <c r="U267" s="19">
        <v>151</v>
      </c>
      <c r="V267" s="19">
        <v>93</v>
      </c>
      <c r="W267" s="19">
        <v>81</v>
      </c>
      <c r="X267" s="19">
        <v>42</v>
      </c>
    </row>
    <row r="268" spans="11:26" ht="45" customHeight="1" x14ac:dyDescent="0.25">
      <c r="R268" s="61" t="s">
        <v>38</v>
      </c>
      <c r="S268" s="19">
        <f>+S254+S261</f>
        <v>38</v>
      </c>
      <c r="T268" s="19">
        <v>39</v>
      </c>
      <c r="U268" s="19">
        <v>38</v>
      </c>
      <c r="V268" s="19">
        <v>37</v>
      </c>
      <c r="W268" s="19">
        <v>42</v>
      </c>
      <c r="X268" s="19">
        <v>30</v>
      </c>
    </row>
    <row r="269" spans="11:26" x14ac:dyDescent="0.25">
      <c r="R269" s="61" t="s">
        <v>35</v>
      </c>
      <c r="S269" s="19">
        <v>1</v>
      </c>
      <c r="T269" s="19">
        <v>3</v>
      </c>
      <c r="U269" s="19">
        <v>40</v>
      </c>
      <c r="V269" s="19">
        <v>89</v>
      </c>
      <c r="W269" s="19">
        <v>101</v>
      </c>
      <c r="X269" s="19">
        <v>131</v>
      </c>
      <c r="Y269" s="63"/>
    </row>
    <row r="270" spans="11:26" ht="23.25" x14ac:dyDescent="0.25">
      <c r="R270" s="61" t="s">
        <v>30</v>
      </c>
      <c r="S270" s="19">
        <f>+S256+S263</f>
        <v>1</v>
      </c>
      <c r="T270" s="19">
        <v>32</v>
      </c>
      <c r="U270" s="19">
        <v>6</v>
      </c>
      <c r="V270" s="19">
        <v>9</v>
      </c>
      <c r="W270" s="19">
        <v>4</v>
      </c>
      <c r="X270" s="19">
        <v>25</v>
      </c>
      <c r="Y270" s="64"/>
    </row>
    <row r="271" spans="11:26" x14ac:dyDescent="0.25">
      <c r="R271" s="62" t="s">
        <v>550</v>
      </c>
      <c r="S271" s="18">
        <v>235</v>
      </c>
      <c r="T271" s="18">
        <v>235</v>
      </c>
      <c r="U271" s="18">
        <v>235</v>
      </c>
      <c r="V271" s="18">
        <v>235</v>
      </c>
      <c r="W271" s="18">
        <v>235</v>
      </c>
      <c r="X271" s="18">
        <v>235</v>
      </c>
      <c r="Y271" s="65"/>
    </row>
    <row r="272" spans="11:26" x14ac:dyDescent="0.25">
      <c r="Y272" s="65"/>
    </row>
    <row r="786" spans="6:26" x14ac:dyDescent="0.25">
      <c r="F786" s="11"/>
      <c r="G786" s="11"/>
      <c r="H786" s="11" t="e">
        <v>#N/A</v>
      </c>
      <c r="I786" s="11"/>
      <c r="J786" s="11"/>
      <c r="P786" s="11" t="e">
        <f>+VLOOKUP(A255,saber_2019,14,FALSE)</f>
        <v>#N/A</v>
      </c>
      <c r="Q786" s="11" t="e">
        <f>+VLOOKUP(A255,saber_2020,14,FALSE)</f>
        <v>#N/A</v>
      </c>
      <c r="Y786" s="11"/>
      <c r="Z786" s="11"/>
    </row>
    <row r="787" spans="6:26" x14ac:dyDescent="0.25">
      <c r="F787" s="11"/>
      <c r="G787" s="11"/>
      <c r="H787" s="11" t="e">
        <v>#N/A</v>
      </c>
      <c r="I787" s="11"/>
      <c r="J787" s="11"/>
      <c r="P787" s="11" t="e">
        <f>+VLOOKUP(A256,saber_2019,14,FALSE)</f>
        <v>#N/A</v>
      </c>
      <c r="Q787" s="11" t="e">
        <f>+VLOOKUP(A256,saber_2020,14,FALSE)</f>
        <v>#N/A</v>
      </c>
      <c r="Y787" s="11"/>
      <c r="Z787" s="11"/>
    </row>
    <row r="788" spans="6:26" x14ac:dyDescent="0.25">
      <c r="F788" s="11"/>
      <c r="G788" s="11"/>
      <c r="H788" s="11" t="e">
        <v>#N/A</v>
      </c>
      <c r="I788" s="11"/>
      <c r="J788" s="11"/>
      <c r="P788" s="11" t="e">
        <f>+VLOOKUP(A257,saber_2019,14,FALSE)</f>
        <v>#N/A</v>
      </c>
      <c r="Q788" s="11" t="e">
        <f>+VLOOKUP(A257,saber_2020,14,FALSE)</f>
        <v>#N/A</v>
      </c>
      <c r="Y788" s="11"/>
      <c r="Z788" s="11"/>
    </row>
    <row r="792" spans="6:26" x14ac:dyDescent="0.25">
      <c r="U792" s="15"/>
    </row>
    <row r="793" spans="6:26" x14ac:dyDescent="0.25">
      <c r="R793" s="11" t="e">
        <f>+VLOOKUP(A255,saber_2021,14,FALSE)</f>
        <v>#N/A</v>
      </c>
      <c r="S793" s="11" t="e">
        <f>+VLOOKUP(A255,saber_2023,14,FALSE)</f>
        <v>#N/A</v>
      </c>
      <c r="T793" s="15"/>
      <c r="U793" s="15"/>
    </row>
    <row r="794" spans="6:26" x14ac:dyDescent="0.25">
      <c r="R794" s="11" t="e">
        <f>+VLOOKUP(A256,saber_2021,14,FALSE)</f>
        <v>#N/A</v>
      </c>
      <c r="S794" s="11" t="e">
        <f>+VLOOKUP(A256,saber_2023,14,FALSE)</f>
        <v>#N/A</v>
      </c>
      <c r="T794" s="15"/>
      <c r="U794" s="15"/>
    </row>
    <row r="795" spans="6:26" x14ac:dyDescent="0.25">
      <c r="R795" s="11" t="e">
        <f>+VLOOKUP(A257,saber_2021,14,FALSE)</f>
        <v>#N/A</v>
      </c>
      <c r="S795" s="11" t="e">
        <f>+VLOOKUP(A257,saber_2023,14,FALSE)</f>
        <v>#N/A</v>
      </c>
      <c r="T795" s="15"/>
    </row>
  </sheetData>
  <mergeCells count="10">
    <mergeCell ref="R248:X249"/>
    <mergeCell ref="R252:X252"/>
    <mergeCell ref="R259:X259"/>
    <mergeCell ref="R266:X26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Ana_indice!P241:S241</xm:f>
              <xm:sqref>W245</xm:sqref>
            </x14:sparkline>
            <x14:sparkline>
              <xm:f>Ana_indice!P241:S241</xm:f>
              <xm:sqref>W246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Ana_indice!S253:X253</xm:f>
              <xm:sqref>Y253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Ana_indice!S255:X255</xm:f>
              <xm:sqref>Y255</xm:sqref>
            </x14:sparkline>
            <x14:sparkline>
              <xm:f>Ana_indice!S256:X256</xm:f>
              <xm:sqref>Y256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785"/>
  <sheetViews>
    <sheetView topLeftCell="C1" zoomScale="55" zoomScaleNormal="55" workbookViewId="0">
      <selection activeCell="A9" sqref="A9:M153"/>
    </sheetView>
  </sheetViews>
  <sheetFormatPr baseColWidth="10" defaultColWidth="11.42578125" defaultRowHeight="15" x14ac:dyDescent="0.25"/>
  <cols>
    <col min="1" max="1" width="45.5703125" customWidth="1"/>
    <col min="2" max="2" width="85.28515625" bestFit="1" customWidth="1"/>
    <col min="3" max="5" width="38.7109375" customWidth="1"/>
    <col min="6" max="12" width="19.42578125" style="2" customWidth="1"/>
    <col min="13" max="18" width="22.140625" style="2" customWidth="1"/>
    <col min="19" max="22" width="16.85546875" customWidth="1"/>
  </cols>
  <sheetData>
    <row r="1" spans="1:18" ht="26.25" x14ac:dyDescent="0.4">
      <c r="A1" s="1" t="s">
        <v>0</v>
      </c>
    </row>
    <row r="2" spans="1:18" ht="38.25" x14ac:dyDescent="0.4">
      <c r="A2" s="1" t="s">
        <v>1</v>
      </c>
      <c r="N2" s="3" t="s">
        <v>2</v>
      </c>
    </row>
    <row r="6" spans="1:18" x14ac:dyDescent="0.25">
      <c r="A6" t="s">
        <v>3</v>
      </c>
    </row>
    <row r="7" spans="1:18" x14ac:dyDescent="0.25">
      <c r="B7" t="s">
        <v>4</v>
      </c>
    </row>
    <row r="8" spans="1:18" x14ac:dyDescent="0.25">
      <c r="F8" s="4" t="s">
        <v>5</v>
      </c>
      <c r="G8" s="4"/>
      <c r="H8" s="4"/>
      <c r="I8" s="4"/>
      <c r="J8" s="4"/>
      <c r="K8" s="4"/>
      <c r="L8" s="4"/>
      <c r="M8" s="78" t="s">
        <v>6</v>
      </c>
      <c r="N8" s="79"/>
      <c r="O8" s="79"/>
      <c r="P8" s="79"/>
      <c r="Q8" s="79"/>
      <c r="R8" s="80"/>
    </row>
    <row r="9" spans="1:18" s="7" customFormat="1" ht="60.75" customHeight="1" x14ac:dyDescent="0.25">
      <c r="A9" s="5" t="s">
        <v>7</v>
      </c>
      <c r="B9" s="5" t="s">
        <v>8</v>
      </c>
      <c r="C9" s="5" t="s">
        <v>9</v>
      </c>
      <c r="D9" s="6" t="s">
        <v>10</v>
      </c>
      <c r="E9" s="6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3" t="s">
        <v>17</v>
      </c>
      <c r="L9" s="3" t="s">
        <v>18</v>
      </c>
      <c r="M9" s="3" t="s">
        <v>2</v>
      </c>
      <c r="N9" s="3" t="s">
        <v>19</v>
      </c>
      <c r="O9" s="3" t="s">
        <v>20</v>
      </c>
      <c r="P9" s="3" t="s">
        <v>21</v>
      </c>
      <c r="Q9" s="3" t="s">
        <v>22</v>
      </c>
      <c r="R9" s="3" t="s">
        <v>23</v>
      </c>
    </row>
    <row r="10" spans="1:18" x14ac:dyDescent="0.25">
      <c r="A10" s="8">
        <v>113001008268</v>
      </c>
      <c r="B10" s="9" t="s">
        <v>24</v>
      </c>
      <c r="C10" s="9" t="s">
        <v>25</v>
      </c>
      <c r="D10" s="10" t="s">
        <v>26</v>
      </c>
      <c r="E10" s="10" t="s">
        <v>26</v>
      </c>
      <c r="F10" s="11" t="s">
        <v>27</v>
      </c>
      <c r="G10" s="11" t="s">
        <v>27</v>
      </c>
      <c r="H10" s="11" t="s">
        <v>28</v>
      </c>
      <c r="I10" s="11" t="s">
        <v>28</v>
      </c>
      <c r="J10" s="11" t="s">
        <v>28</v>
      </c>
      <c r="K10" s="11" t="s">
        <v>28</v>
      </c>
      <c r="L10" s="11" t="str">
        <f t="shared" ref="L10:L73" si="0">+VLOOKUP(A10,Saber_20252,6,FALSE)</f>
        <v>A</v>
      </c>
      <c r="M10" s="11" t="s">
        <v>29</v>
      </c>
      <c r="N10" s="11" t="s">
        <v>30</v>
      </c>
      <c r="O10" s="11" t="s">
        <v>30</v>
      </c>
      <c r="P10" s="11" t="s">
        <v>30</v>
      </c>
      <c r="Q10" s="11" t="s">
        <v>29</v>
      </c>
      <c r="R10" s="11" t="s">
        <v>30</v>
      </c>
    </row>
    <row r="11" spans="1:18" x14ac:dyDescent="0.25">
      <c r="A11" s="8">
        <v>113001005374</v>
      </c>
      <c r="B11" s="9" t="s">
        <v>31</v>
      </c>
      <c r="C11" s="9" t="s">
        <v>25</v>
      </c>
      <c r="D11" s="10" t="s">
        <v>32</v>
      </c>
      <c r="E11" s="10" t="s">
        <v>33</v>
      </c>
      <c r="F11" s="11" t="s">
        <v>27</v>
      </c>
      <c r="G11" s="11" t="s">
        <v>34</v>
      </c>
      <c r="H11" s="11" t="s">
        <v>27</v>
      </c>
      <c r="I11" s="11" t="s">
        <v>34</v>
      </c>
      <c r="J11" s="11" t="s">
        <v>34</v>
      </c>
      <c r="K11" s="11" t="s">
        <v>34</v>
      </c>
      <c r="L11" s="11" t="str">
        <f t="shared" si="0"/>
        <v>C</v>
      </c>
      <c r="M11" s="11" t="s">
        <v>29</v>
      </c>
      <c r="N11" s="11" t="s">
        <v>30</v>
      </c>
      <c r="O11" s="11" t="s">
        <v>30</v>
      </c>
      <c r="P11" s="11" t="s">
        <v>35</v>
      </c>
      <c r="Q11" s="11" t="s">
        <v>29</v>
      </c>
      <c r="R11" s="11" t="s">
        <v>35</v>
      </c>
    </row>
    <row r="12" spans="1:18" hidden="1" x14ac:dyDescent="0.25">
      <c r="A12" s="8">
        <v>313001013571</v>
      </c>
      <c r="B12" s="9" t="s">
        <v>36</v>
      </c>
      <c r="C12" s="9" t="s">
        <v>37</v>
      </c>
      <c r="D12" s="10" t="s">
        <v>26</v>
      </c>
      <c r="E12" s="10" t="s">
        <v>26</v>
      </c>
      <c r="F12" s="11" t="e">
        <v>#N/A</v>
      </c>
      <c r="G12" s="11" t="s">
        <v>34</v>
      </c>
      <c r="H12" s="11" t="s">
        <v>27</v>
      </c>
      <c r="I12" s="11" t="s">
        <v>27</v>
      </c>
      <c r="J12" s="11" t="e">
        <v>#N/A</v>
      </c>
      <c r="K12" s="11" t="s">
        <v>34</v>
      </c>
      <c r="L12" s="11" t="e">
        <f t="shared" si="0"/>
        <v>#N/A</v>
      </c>
      <c r="M12" s="11" t="s">
        <v>38</v>
      </c>
      <c r="N12" s="11" t="s">
        <v>38</v>
      </c>
      <c r="O12" s="11" t="s">
        <v>38</v>
      </c>
      <c r="P12" s="11" t="s">
        <v>30</v>
      </c>
      <c r="Q12" s="11" t="s">
        <v>29</v>
      </c>
      <c r="R12" s="11" t="s">
        <v>38</v>
      </c>
    </row>
    <row r="13" spans="1:18" hidden="1" x14ac:dyDescent="0.25">
      <c r="A13" s="8">
        <v>313001005845</v>
      </c>
      <c r="B13" s="9" t="s">
        <v>39</v>
      </c>
      <c r="C13" s="9" t="s">
        <v>37</v>
      </c>
      <c r="D13" s="10" t="s">
        <v>26</v>
      </c>
      <c r="E13" s="10" t="s">
        <v>26</v>
      </c>
      <c r="F13" s="11" t="s">
        <v>28</v>
      </c>
      <c r="G13" s="11" t="s">
        <v>40</v>
      </c>
      <c r="H13" s="11" t="s">
        <v>41</v>
      </c>
      <c r="I13" s="11" t="s">
        <v>41</v>
      </c>
      <c r="J13" s="11" t="s">
        <v>41</v>
      </c>
      <c r="K13" s="11" t="s">
        <v>41</v>
      </c>
      <c r="L13" s="11" t="str">
        <f t="shared" si="0"/>
        <v>A+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29</v>
      </c>
      <c r="R13" s="11" t="s">
        <v>29</v>
      </c>
    </row>
    <row r="14" spans="1:18" hidden="1" x14ac:dyDescent="0.25">
      <c r="A14" s="8">
        <v>313001009361</v>
      </c>
      <c r="B14" s="9" t="s">
        <v>42</v>
      </c>
      <c r="C14" s="9" t="s">
        <v>37</v>
      </c>
      <c r="D14" s="10" t="s">
        <v>32</v>
      </c>
      <c r="E14" s="10" t="s">
        <v>33</v>
      </c>
      <c r="F14" s="11" t="s">
        <v>40</v>
      </c>
      <c r="G14" s="11" t="s">
        <v>40</v>
      </c>
      <c r="H14" s="11" t="s">
        <v>41</v>
      </c>
      <c r="I14" s="11" t="s">
        <v>41</v>
      </c>
      <c r="J14" s="11" t="s">
        <v>40</v>
      </c>
      <c r="K14" s="11" t="s">
        <v>41</v>
      </c>
      <c r="L14" s="11" t="str">
        <f t="shared" si="0"/>
        <v>A+</v>
      </c>
      <c r="M14" s="11" t="s">
        <v>30</v>
      </c>
      <c r="N14" s="11" t="s">
        <v>29</v>
      </c>
      <c r="O14" s="11" t="s">
        <v>35</v>
      </c>
      <c r="P14" s="11" t="s">
        <v>30</v>
      </c>
      <c r="Q14" s="11" t="s">
        <v>29</v>
      </c>
      <c r="R14" s="11" t="s">
        <v>30</v>
      </c>
    </row>
    <row r="15" spans="1:18" hidden="1" x14ac:dyDescent="0.25">
      <c r="A15" s="8">
        <v>313001013279</v>
      </c>
      <c r="B15" s="9" t="s">
        <v>43</v>
      </c>
      <c r="C15" s="9" t="s">
        <v>37</v>
      </c>
      <c r="D15" s="10" t="s">
        <v>44</v>
      </c>
      <c r="E15" s="10" t="s">
        <v>44</v>
      </c>
      <c r="F15" s="11" t="s">
        <v>40</v>
      </c>
      <c r="G15" s="11" t="s">
        <v>28</v>
      </c>
      <c r="H15" s="11" t="s">
        <v>40</v>
      </c>
      <c r="I15" s="11" t="s">
        <v>40</v>
      </c>
      <c r="J15" s="11" t="s">
        <v>40</v>
      </c>
      <c r="K15" s="11" t="s">
        <v>40</v>
      </c>
      <c r="L15" s="11" t="str">
        <f t="shared" si="0"/>
        <v>A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29</v>
      </c>
      <c r="R15" s="11" t="s">
        <v>35</v>
      </c>
    </row>
    <row r="16" spans="1:18" hidden="1" x14ac:dyDescent="0.25">
      <c r="A16" s="8">
        <v>313001800599</v>
      </c>
      <c r="B16" s="9" t="s">
        <v>45</v>
      </c>
      <c r="C16" s="9" t="s">
        <v>37</v>
      </c>
      <c r="D16" s="10" t="s">
        <v>32</v>
      </c>
      <c r="E16" s="10" t="s">
        <v>46</v>
      </c>
      <c r="F16" s="11" t="s">
        <v>27</v>
      </c>
      <c r="G16" s="11" t="s">
        <v>27</v>
      </c>
      <c r="H16" s="11" t="s">
        <v>28</v>
      </c>
      <c r="I16" s="11" t="s">
        <v>28</v>
      </c>
      <c r="J16" s="11" t="s">
        <v>40</v>
      </c>
      <c r="K16" s="11" t="s">
        <v>40</v>
      </c>
      <c r="L16" s="11" t="str">
        <f t="shared" si="0"/>
        <v>A</v>
      </c>
      <c r="M16" s="11" t="s">
        <v>30</v>
      </c>
      <c r="N16" s="11" t="s">
        <v>30</v>
      </c>
      <c r="O16" s="11" t="s">
        <v>29</v>
      </c>
      <c r="P16" s="11" t="s">
        <v>30</v>
      </c>
      <c r="Q16" s="11" t="s">
        <v>29</v>
      </c>
      <c r="R16" s="11" t="s">
        <v>30</v>
      </c>
    </row>
    <row r="17" spans="1:18" hidden="1" x14ac:dyDescent="0.25">
      <c r="A17" s="8">
        <v>313001007040</v>
      </c>
      <c r="B17" s="9" t="s">
        <v>47</v>
      </c>
      <c r="C17" s="9" t="s">
        <v>37</v>
      </c>
      <c r="D17" s="10" t="s">
        <v>26</v>
      </c>
      <c r="E17" s="10" t="s">
        <v>26</v>
      </c>
      <c r="F17" s="11" t="s">
        <v>34</v>
      </c>
      <c r="G17" s="11" t="s">
        <v>34</v>
      </c>
      <c r="H17" s="11" t="s">
        <v>27</v>
      </c>
      <c r="I17" s="11" t="s">
        <v>27</v>
      </c>
      <c r="J17" s="11" t="s">
        <v>28</v>
      </c>
      <c r="K17" s="11" t="s">
        <v>40</v>
      </c>
      <c r="L17" s="11" t="str">
        <f t="shared" si="0"/>
        <v>B</v>
      </c>
      <c r="M17" s="11" t="s">
        <v>38</v>
      </c>
      <c r="N17" s="11" t="s">
        <v>29</v>
      </c>
      <c r="O17" s="11" t="s">
        <v>29</v>
      </c>
      <c r="P17" s="11" t="s">
        <v>48</v>
      </c>
      <c r="Q17" s="11" t="s">
        <v>29</v>
      </c>
      <c r="R17" s="11" t="s">
        <v>30</v>
      </c>
    </row>
    <row r="18" spans="1:18" hidden="1" x14ac:dyDescent="0.25">
      <c r="A18" s="8">
        <v>313001008518</v>
      </c>
      <c r="B18" s="9" t="s">
        <v>49</v>
      </c>
      <c r="C18" s="9" t="s">
        <v>37</v>
      </c>
      <c r="D18" s="10" t="s">
        <v>44</v>
      </c>
      <c r="E18" s="10" t="s">
        <v>44</v>
      </c>
      <c r="F18" s="11" t="s">
        <v>27</v>
      </c>
      <c r="G18" s="11" t="s">
        <v>27</v>
      </c>
      <c r="H18" s="11" t="s">
        <v>28</v>
      </c>
      <c r="I18" s="11" t="s">
        <v>28</v>
      </c>
      <c r="J18" s="11" t="s">
        <v>27</v>
      </c>
      <c r="K18" s="11" t="s">
        <v>28</v>
      </c>
      <c r="L18" s="11" t="str">
        <f t="shared" si="0"/>
        <v>C</v>
      </c>
      <c r="M18" s="11" t="s">
        <v>35</v>
      </c>
      <c r="N18" s="11" t="s">
        <v>29</v>
      </c>
      <c r="O18" s="11" t="s">
        <v>35</v>
      </c>
      <c r="P18" s="11" t="s">
        <v>30</v>
      </c>
      <c r="Q18" s="11" t="s">
        <v>29</v>
      </c>
      <c r="R18" s="11" t="s">
        <v>30</v>
      </c>
    </row>
    <row r="19" spans="1:18" hidden="1" x14ac:dyDescent="0.25">
      <c r="A19" s="8">
        <v>313001013163</v>
      </c>
      <c r="B19" s="9" t="s">
        <v>50</v>
      </c>
      <c r="C19" s="9" t="s">
        <v>37</v>
      </c>
      <c r="D19" s="10" t="s">
        <v>32</v>
      </c>
      <c r="E19" s="10" t="s">
        <v>33</v>
      </c>
      <c r="F19" s="11" t="s">
        <v>27</v>
      </c>
      <c r="G19" s="11" t="s">
        <v>27</v>
      </c>
      <c r="H19" s="11" t="s">
        <v>28</v>
      </c>
      <c r="I19" s="11" t="s">
        <v>28</v>
      </c>
      <c r="J19" s="11" t="s">
        <v>27</v>
      </c>
      <c r="K19" s="11" t="s">
        <v>27</v>
      </c>
      <c r="L19" s="11" t="str">
        <f t="shared" si="0"/>
        <v>C</v>
      </c>
      <c r="M19" s="11" t="s">
        <v>30</v>
      </c>
      <c r="N19" s="11" t="s">
        <v>30</v>
      </c>
      <c r="O19" s="11" t="s">
        <v>35</v>
      </c>
      <c r="P19" s="11" t="s">
        <v>30</v>
      </c>
      <c r="Q19" s="11" t="s">
        <v>29</v>
      </c>
      <c r="R19" s="11" t="s">
        <v>30</v>
      </c>
    </row>
    <row r="20" spans="1:18" hidden="1" x14ac:dyDescent="0.25">
      <c r="A20" s="8">
        <v>313001000142</v>
      </c>
      <c r="B20" s="9" t="s">
        <v>51</v>
      </c>
      <c r="C20" s="9" t="s">
        <v>37</v>
      </c>
      <c r="D20" s="10" t="s">
        <v>26</v>
      </c>
      <c r="E20" s="10" t="s">
        <v>26</v>
      </c>
      <c r="F20" s="11" t="e">
        <v>#N/A</v>
      </c>
      <c r="G20" s="11" t="s">
        <v>34</v>
      </c>
      <c r="H20" s="11" t="s">
        <v>27</v>
      </c>
      <c r="I20" s="11" t="s">
        <v>27</v>
      </c>
      <c r="J20" s="11" t="s">
        <v>27</v>
      </c>
      <c r="K20" s="11" t="s">
        <v>27</v>
      </c>
      <c r="L20" s="11" t="str">
        <f t="shared" si="0"/>
        <v>B</v>
      </c>
      <c r="M20" s="11" t="s">
        <v>29</v>
      </c>
      <c r="N20" s="11" t="s">
        <v>30</v>
      </c>
      <c r="O20" s="11" t="s">
        <v>30</v>
      </c>
      <c r="P20" s="11" t="s">
        <v>30</v>
      </c>
      <c r="Q20" s="11" t="s">
        <v>29</v>
      </c>
      <c r="R20" s="11" t="s">
        <v>38</v>
      </c>
    </row>
    <row r="21" spans="1:18" hidden="1" x14ac:dyDescent="0.25">
      <c r="A21" s="8">
        <v>313001006281</v>
      </c>
      <c r="B21" s="9" t="s">
        <v>52</v>
      </c>
      <c r="C21" s="9" t="s">
        <v>37</v>
      </c>
      <c r="D21" s="10" t="s">
        <v>44</v>
      </c>
      <c r="E21" s="10" t="s">
        <v>44</v>
      </c>
      <c r="F21" s="11" t="s">
        <v>27</v>
      </c>
      <c r="G21" s="11" t="s">
        <v>34</v>
      </c>
      <c r="H21" s="11" t="s">
        <v>27</v>
      </c>
      <c r="I21" s="11" t="s">
        <v>27</v>
      </c>
      <c r="J21" s="11" t="s">
        <v>27</v>
      </c>
      <c r="K21" s="11" t="s">
        <v>27</v>
      </c>
      <c r="L21" s="11" t="str">
        <f t="shared" si="0"/>
        <v>B</v>
      </c>
      <c r="M21" s="11" t="s">
        <v>29</v>
      </c>
      <c r="N21" s="11" t="s">
        <v>30</v>
      </c>
      <c r="O21" s="11" t="s">
        <v>30</v>
      </c>
      <c r="P21" s="11" t="s">
        <v>30</v>
      </c>
      <c r="Q21" s="11" t="s">
        <v>29</v>
      </c>
      <c r="R21" s="11" t="s">
        <v>35</v>
      </c>
    </row>
    <row r="22" spans="1:18" hidden="1" x14ac:dyDescent="0.25">
      <c r="A22" s="8">
        <v>213001030241</v>
      </c>
      <c r="B22" s="9" t="s">
        <v>53</v>
      </c>
      <c r="C22" s="9" t="s">
        <v>25</v>
      </c>
      <c r="D22" s="10" t="s">
        <v>44</v>
      </c>
      <c r="E22" s="10" t="s">
        <v>54</v>
      </c>
      <c r="F22" s="11" t="e">
        <v>#N/A</v>
      </c>
      <c r="G22" s="11" t="e">
        <v>#N/A</v>
      </c>
      <c r="H22" s="11" t="e">
        <v>#N/A</v>
      </c>
      <c r="I22" s="11" t="e">
        <v>#N/A</v>
      </c>
      <c r="J22" s="11" t="e">
        <v>#N/A</v>
      </c>
      <c r="K22" s="11" t="e">
        <v>#N/A</v>
      </c>
      <c r="L22" s="11" t="e">
        <f t="shared" si="0"/>
        <v>#N/A</v>
      </c>
      <c r="M22" s="11" t="s">
        <v>38</v>
      </c>
      <c r="N22" s="11" t="s">
        <v>38</v>
      </c>
      <c r="O22" s="11" t="s">
        <v>38</v>
      </c>
      <c r="P22" s="11" t="s">
        <v>38</v>
      </c>
      <c r="Q22" s="11" t="s">
        <v>38</v>
      </c>
      <c r="R22" s="11" t="s">
        <v>38</v>
      </c>
    </row>
    <row r="23" spans="1:18" hidden="1" x14ac:dyDescent="0.25">
      <c r="A23" s="8">
        <v>113001800990</v>
      </c>
      <c r="B23" s="9" t="s">
        <v>55</v>
      </c>
      <c r="C23" s="9" t="s">
        <v>25</v>
      </c>
      <c r="D23" s="10" t="s">
        <v>44</v>
      </c>
      <c r="E23" s="10" t="s">
        <v>44</v>
      </c>
      <c r="F23" s="11" t="e">
        <v>#N/A</v>
      </c>
      <c r="G23" s="11" t="e">
        <v>#N/A</v>
      </c>
      <c r="H23" s="11" t="e">
        <v>#N/A</v>
      </c>
      <c r="I23" s="11" t="s">
        <v>34</v>
      </c>
      <c r="J23" s="11" t="s">
        <v>34</v>
      </c>
      <c r="K23" s="11" t="s">
        <v>34</v>
      </c>
      <c r="L23" s="11" t="str">
        <f t="shared" si="0"/>
        <v>D</v>
      </c>
      <c r="M23" s="11" t="s">
        <v>30</v>
      </c>
      <c r="N23" s="11" t="s">
        <v>30</v>
      </c>
      <c r="O23" s="11" t="s">
        <v>30</v>
      </c>
      <c r="P23" s="11" t="s">
        <v>38</v>
      </c>
      <c r="Q23" s="11" t="s">
        <v>38</v>
      </c>
      <c r="R23" s="11" t="s">
        <v>38</v>
      </c>
    </row>
    <row r="24" spans="1:18" hidden="1" x14ac:dyDescent="0.25">
      <c r="A24" s="8">
        <v>113001800352</v>
      </c>
      <c r="B24" s="9" t="s">
        <v>56</v>
      </c>
      <c r="C24" s="9" t="s">
        <v>25</v>
      </c>
      <c r="D24" s="12" t="s">
        <v>44</v>
      </c>
      <c r="E24" s="12" t="s">
        <v>44</v>
      </c>
      <c r="F24" s="11" t="e">
        <v>#N/A</v>
      </c>
      <c r="G24" s="11" t="e">
        <v>#N/A</v>
      </c>
      <c r="H24" s="11" t="s">
        <v>34</v>
      </c>
      <c r="I24" s="11" t="s">
        <v>34</v>
      </c>
      <c r="J24" s="11" t="s">
        <v>34</v>
      </c>
      <c r="K24" s="11" t="s">
        <v>34</v>
      </c>
      <c r="L24" s="11" t="str">
        <f t="shared" si="0"/>
        <v>D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38</v>
      </c>
      <c r="R24" s="11" t="s">
        <v>38</v>
      </c>
    </row>
    <row r="25" spans="1:18" hidden="1" x14ac:dyDescent="0.25">
      <c r="A25" s="8">
        <v>113001800361</v>
      </c>
      <c r="B25" s="9" t="s">
        <v>57</v>
      </c>
      <c r="C25" s="9" t="s">
        <v>25</v>
      </c>
      <c r="D25" s="12" t="s">
        <v>26</v>
      </c>
      <c r="E25" s="12" t="s">
        <v>26</v>
      </c>
      <c r="F25" s="11" t="e">
        <v>#N/A</v>
      </c>
      <c r="G25" s="11" t="e">
        <v>#N/A</v>
      </c>
      <c r="H25" s="11" t="e">
        <v>#N/A</v>
      </c>
      <c r="I25" s="11" t="s">
        <v>34</v>
      </c>
      <c r="J25" s="11" t="s">
        <v>34</v>
      </c>
      <c r="K25" s="11" t="s">
        <v>34</v>
      </c>
      <c r="L25" s="11" t="e">
        <f t="shared" si="0"/>
        <v>#N/A</v>
      </c>
      <c r="M25" s="11" t="s">
        <v>38</v>
      </c>
      <c r="N25" s="11" t="s">
        <v>30</v>
      </c>
      <c r="O25" s="11" t="s">
        <v>30</v>
      </c>
      <c r="P25" s="11" t="s">
        <v>38</v>
      </c>
      <c r="Q25" s="11" t="s">
        <v>38</v>
      </c>
      <c r="R25" s="11" t="s">
        <v>38</v>
      </c>
    </row>
    <row r="26" spans="1:18" hidden="1" x14ac:dyDescent="0.25">
      <c r="A26" s="8">
        <v>313001000118</v>
      </c>
      <c r="B26" s="9" t="s">
        <v>58</v>
      </c>
      <c r="C26" s="9" t="s">
        <v>25</v>
      </c>
      <c r="D26" s="10" t="s">
        <v>44</v>
      </c>
      <c r="E26" s="10" t="s">
        <v>44</v>
      </c>
      <c r="F26" s="11" t="s">
        <v>34</v>
      </c>
      <c r="G26" s="11" t="s">
        <v>34</v>
      </c>
      <c r="H26" s="11" t="e">
        <v>#N/A</v>
      </c>
      <c r="I26" s="11" t="e">
        <v>#N/A</v>
      </c>
      <c r="J26" s="11" t="s">
        <v>34</v>
      </c>
      <c r="K26" s="11" t="s">
        <v>34</v>
      </c>
      <c r="L26" s="11" t="str">
        <f t="shared" si="0"/>
        <v>D</v>
      </c>
      <c r="M26" s="11" t="s">
        <v>30</v>
      </c>
      <c r="N26" s="11" t="s">
        <v>30</v>
      </c>
      <c r="O26" s="11" t="s">
        <v>38</v>
      </c>
      <c r="P26" s="11" t="s">
        <v>38</v>
      </c>
      <c r="Q26" s="11" t="s">
        <v>38</v>
      </c>
      <c r="R26" s="11" t="s">
        <v>30</v>
      </c>
    </row>
    <row r="27" spans="1:18" hidden="1" x14ac:dyDescent="0.25">
      <c r="A27" s="13">
        <v>213001027020</v>
      </c>
      <c r="B27" s="9" t="s">
        <v>59</v>
      </c>
      <c r="C27" s="9" t="s">
        <v>25</v>
      </c>
      <c r="D27" s="10" t="s">
        <v>32</v>
      </c>
      <c r="E27" s="10" t="s">
        <v>54</v>
      </c>
      <c r="F27" s="11" t="e">
        <v>#N/A</v>
      </c>
      <c r="G27" s="11" t="e">
        <v>#N/A</v>
      </c>
      <c r="H27" s="11" t="s">
        <v>34</v>
      </c>
      <c r="I27" s="11" t="s">
        <v>34</v>
      </c>
      <c r="J27" s="11" t="s">
        <v>34</v>
      </c>
      <c r="K27" s="11" t="s">
        <v>34</v>
      </c>
      <c r="L27" s="11" t="str">
        <f t="shared" si="0"/>
        <v>D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38</v>
      </c>
      <c r="R27" s="11" t="s">
        <v>38</v>
      </c>
    </row>
    <row r="28" spans="1:18" hidden="1" x14ac:dyDescent="0.25">
      <c r="A28" s="8">
        <v>213001000059</v>
      </c>
      <c r="B28" s="9" t="s">
        <v>60</v>
      </c>
      <c r="C28" s="9" t="s">
        <v>25</v>
      </c>
      <c r="D28" s="10" t="s">
        <v>32</v>
      </c>
      <c r="E28" s="10" t="s">
        <v>54</v>
      </c>
      <c r="F28" s="11" t="e">
        <v>#N/A</v>
      </c>
      <c r="G28" s="11" t="e">
        <v>#N/A</v>
      </c>
      <c r="H28" s="11" t="s">
        <v>34</v>
      </c>
      <c r="I28" s="11" t="s">
        <v>34</v>
      </c>
      <c r="J28" s="11" t="s">
        <v>34</v>
      </c>
      <c r="K28" s="11" t="s">
        <v>34</v>
      </c>
      <c r="L28" s="11" t="str">
        <f t="shared" si="0"/>
        <v>D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38</v>
      </c>
      <c r="R28" s="11" t="s">
        <v>38</v>
      </c>
    </row>
    <row r="29" spans="1:18" hidden="1" x14ac:dyDescent="0.25">
      <c r="A29" s="8">
        <v>113001800019</v>
      </c>
      <c r="B29" s="9" t="s">
        <v>61</v>
      </c>
      <c r="C29" s="9" t="s">
        <v>25</v>
      </c>
      <c r="D29" s="10" t="s">
        <v>44</v>
      </c>
      <c r="E29" s="10" t="s">
        <v>44</v>
      </c>
      <c r="F29" s="11" t="e">
        <v>#N/A</v>
      </c>
      <c r="G29" s="11" t="e">
        <v>#N/A</v>
      </c>
      <c r="H29" s="11" t="e">
        <v>#N/A</v>
      </c>
      <c r="I29" s="11" t="e">
        <v>#N/A</v>
      </c>
      <c r="J29" s="11" t="e">
        <v>#N/A</v>
      </c>
      <c r="K29" s="11" t="s">
        <v>34</v>
      </c>
      <c r="L29" s="11" t="str">
        <f t="shared" si="0"/>
        <v>D</v>
      </c>
      <c r="M29" s="11" t="s">
        <v>30</v>
      </c>
      <c r="N29" s="11" t="s">
        <v>38</v>
      </c>
      <c r="O29" s="11" t="s">
        <v>38</v>
      </c>
      <c r="P29" s="11" t="s">
        <v>38</v>
      </c>
      <c r="Q29" s="11" t="s">
        <v>38</v>
      </c>
      <c r="R29" s="11" t="s">
        <v>38</v>
      </c>
    </row>
    <row r="30" spans="1:18" hidden="1" x14ac:dyDescent="0.25">
      <c r="A30" s="8">
        <v>313001000975</v>
      </c>
      <c r="B30" s="9" t="s">
        <v>62</v>
      </c>
      <c r="C30" s="9" t="s">
        <v>37</v>
      </c>
      <c r="D30" s="10" t="s">
        <v>32</v>
      </c>
      <c r="E30" s="10" t="s">
        <v>33</v>
      </c>
      <c r="F30" s="11" t="s">
        <v>41</v>
      </c>
      <c r="G30" s="11" t="s">
        <v>41</v>
      </c>
      <c r="H30" s="11" t="e">
        <v>#N/A</v>
      </c>
      <c r="I30" s="11" t="e">
        <v>#N/A</v>
      </c>
      <c r="J30" s="11" t="e">
        <v>#N/A</v>
      </c>
      <c r="K30" s="11" t="e">
        <v>#N/A</v>
      </c>
      <c r="L30" s="11" t="e">
        <f t="shared" si="0"/>
        <v>#N/A</v>
      </c>
      <c r="M30" s="11" t="s">
        <v>38</v>
      </c>
      <c r="N30" s="11" t="s">
        <v>38</v>
      </c>
      <c r="O30" s="11" t="s">
        <v>38</v>
      </c>
      <c r="P30" s="11" t="s">
        <v>38</v>
      </c>
      <c r="Q30" s="11" t="s">
        <v>38</v>
      </c>
      <c r="R30" s="11" t="s">
        <v>30</v>
      </c>
    </row>
    <row r="31" spans="1:18" hidden="1" x14ac:dyDescent="0.25">
      <c r="A31" s="8">
        <v>313001000045</v>
      </c>
      <c r="B31" s="9" t="s">
        <v>63</v>
      </c>
      <c r="C31" s="9" t="s">
        <v>37</v>
      </c>
      <c r="D31" s="10" t="s">
        <v>32</v>
      </c>
      <c r="E31" s="10" t="s">
        <v>33</v>
      </c>
      <c r="F31" s="11" t="s">
        <v>28</v>
      </c>
      <c r="G31" s="11" t="s">
        <v>28</v>
      </c>
      <c r="H31" s="11" t="e">
        <v>#N/A</v>
      </c>
      <c r="I31" s="11" t="e">
        <v>#N/A</v>
      </c>
      <c r="J31" s="11" t="e">
        <v>#N/A</v>
      </c>
      <c r="K31" s="11" t="e">
        <v>#N/A</v>
      </c>
      <c r="L31" s="11" t="e">
        <f t="shared" si="0"/>
        <v>#N/A</v>
      </c>
      <c r="M31" s="11" t="s">
        <v>38</v>
      </c>
      <c r="N31" s="11" t="s">
        <v>38</v>
      </c>
      <c r="O31" s="11" t="s">
        <v>38</v>
      </c>
      <c r="P31" s="11" t="s">
        <v>38</v>
      </c>
      <c r="Q31" s="11" t="s">
        <v>38</v>
      </c>
      <c r="R31" s="11" t="s">
        <v>30</v>
      </c>
    </row>
    <row r="32" spans="1:18" hidden="1" x14ac:dyDescent="0.25">
      <c r="A32" s="8">
        <v>313001008879</v>
      </c>
      <c r="B32" s="9" t="s">
        <v>64</v>
      </c>
      <c r="C32" s="9" t="s">
        <v>37</v>
      </c>
      <c r="D32" s="10" t="s">
        <v>44</v>
      </c>
      <c r="E32" s="10" t="s">
        <v>44</v>
      </c>
      <c r="F32" s="11" t="s">
        <v>28</v>
      </c>
      <c r="G32" s="11" t="s">
        <v>28</v>
      </c>
      <c r="H32" s="11" t="e">
        <v>#N/A</v>
      </c>
      <c r="I32" s="11" t="e">
        <v>#N/A</v>
      </c>
      <c r="J32" s="11" t="e">
        <v>#N/A</v>
      </c>
      <c r="K32" s="11" t="e">
        <v>#N/A</v>
      </c>
      <c r="L32" s="11" t="e">
        <f t="shared" si="0"/>
        <v>#N/A</v>
      </c>
      <c r="M32" s="11" t="s">
        <v>38</v>
      </c>
      <c r="N32" s="11" t="s">
        <v>38</v>
      </c>
      <c r="O32" s="11" t="s">
        <v>38</v>
      </c>
      <c r="P32" s="11" t="s">
        <v>38</v>
      </c>
      <c r="Q32" s="11" t="s">
        <v>38</v>
      </c>
      <c r="R32" s="11" t="s">
        <v>30</v>
      </c>
    </row>
    <row r="33" spans="1:18" hidden="1" x14ac:dyDescent="0.25">
      <c r="A33" s="8">
        <v>313001005551</v>
      </c>
      <c r="B33" s="9" t="s">
        <v>65</v>
      </c>
      <c r="C33" s="9" t="s">
        <v>37</v>
      </c>
      <c r="D33" s="12" t="s">
        <v>32</v>
      </c>
      <c r="E33" s="12" t="s">
        <v>46</v>
      </c>
      <c r="F33" s="11" t="s">
        <v>27</v>
      </c>
      <c r="G33" s="11" t="s">
        <v>27</v>
      </c>
      <c r="H33" s="11" t="e">
        <v>#N/A</v>
      </c>
      <c r="I33" s="11" t="e">
        <v>#N/A</v>
      </c>
      <c r="J33" s="11" t="e">
        <v>#N/A</v>
      </c>
      <c r="K33" s="11" t="e">
        <v>#N/A</v>
      </c>
      <c r="L33" s="11" t="e">
        <f t="shared" si="0"/>
        <v>#N/A</v>
      </c>
      <c r="M33" s="11" t="s">
        <v>38</v>
      </c>
      <c r="N33" s="11" t="s">
        <v>38</v>
      </c>
      <c r="O33" s="11" t="s">
        <v>38</v>
      </c>
      <c r="P33" s="11" t="s">
        <v>38</v>
      </c>
      <c r="Q33" s="11" t="s">
        <v>38</v>
      </c>
      <c r="R33" s="11" t="s">
        <v>30</v>
      </c>
    </row>
    <row r="34" spans="1:18" hidden="1" x14ac:dyDescent="0.25">
      <c r="A34" s="8">
        <v>113001000038</v>
      </c>
      <c r="B34" s="9" t="s">
        <v>66</v>
      </c>
      <c r="C34" s="9" t="s">
        <v>37</v>
      </c>
      <c r="D34" s="10" t="s">
        <v>32</v>
      </c>
      <c r="E34" s="10" t="e">
        <v>#N/A</v>
      </c>
      <c r="F34" s="11" t="s">
        <v>27</v>
      </c>
      <c r="G34" s="11" t="s">
        <v>27</v>
      </c>
      <c r="H34" s="11" t="e">
        <v>#N/A</v>
      </c>
      <c r="I34" s="11" t="e">
        <v>#N/A</v>
      </c>
      <c r="J34" s="11" t="e">
        <v>#N/A</v>
      </c>
      <c r="K34" s="11" t="e">
        <v>#N/A</v>
      </c>
      <c r="L34" s="11" t="e">
        <f t="shared" si="0"/>
        <v>#N/A</v>
      </c>
      <c r="M34" s="11" t="s">
        <v>38</v>
      </c>
      <c r="N34" s="11" t="s">
        <v>38</v>
      </c>
      <c r="O34" s="11" t="s">
        <v>38</v>
      </c>
      <c r="P34" s="11" t="s">
        <v>38</v>
      </c>
      <c r="Q34" s="11" t="s">
        <v>38</v>
      </c>
      <c r="R34" s="11" t="s">
        <v>30</v>
      </c>
    </row>
    <row r="35" spans="1:18" hidden="1" x14ac:dyDescent="0.25">
      <c r="A35" s="8">
        <v>313001003834</v>
      </c>
      <c r="B35" s="9" t="s">
        <v>67</v>
      </c>
      <c r="C35" s="9" t="s">
        <v>37</v>
      </c>
      <c r="D35" s="10" t="s">
        <v>26</v>
      </c>
      <c r="E35" s="10" t="s">
        <v>26</v>
      </c>
      <c r="F35" s="11" t="s">
        <v>27</v>
      </c>
      <c r="G35" s="11" t="s">
        <v>27</v>
      </c>
      <c r="H35" s="11" t="e">
        <v>#N/A</v>
      </c>
      <c r="I35" s="11" t="e">
        <v>#N/A</v>
      </c>
      <c r="J35" s="11" t="e">
        <v>#N/A</v>
      </c>
      <c r="K35" s="11" t="e">
        <v>#N/A</v>
      </c>
      <c r="L35" s="11" t="e">
        <f t="shared" si="0"/>
        <v>#N/A</v>
      </c>
      <c r="M35" s="11" t="s">
        <v>38</v>
      </c>
      <c r="N35" s="11" t="s">
        <v>38</v>
      </c>
      <c r="O35" s="11" t="s">
        <v>38</v>
      </c>
      <c r="P35" s="11" t="s">
        <v>38</v>
      </c>
      <c r="Q35" s="11" t="s">
        <v>38</v>
      </c>
      <c r="R35" s="11" t="s">
        <v>30</v>
      </c>
    </row>
    <row r="36" spans="1:18" hidden="1" x14ac:dyDescent="0.25">
      <c r="A36" s="8">
        <v>313001009417</v>
      </c>
      <c r="B36" s="9" t="s">
        <v>68</v>
      </c>
      <c r="C36" s="9" t="s">
        <v>37</v>
      </c>
      <c r="D36" s="10" t="s">
        <v>26</v>
      </c>
      <c r="E36" s="10" t="s">
        <v>26</v>
      </c>
      <c r="F36" s="11" t="s">
        <v>27</v>
      </c>
      <c r="G36" s="11" t="s">
        <v>27</v>
      </c>
      <c r="H36" s="11" t="e">
        <v>#N/A</v>
      </c>
      <c r="I36" s="11" t="e">
        <v>#N/A</v>
      </c>
      <c r="J36" s="11" t="e">
        <v>#N/A</v>
      </c>
      <c r="K36" s="11" t="e">
        <v>#N/A</v>
      </c>
      <c r="L36" s="11" t="e">
        <f t="shared" si="0"/>
        <v>#N/A</v>
      </c>
      <c r="M36" s="11" t="s">
        <v>38</v>
      </c>
      <c r="N36" s="11" t="s">
        <v>38</v>
      </c>
      <c r="O36" s="11" t="s">
        <v>38</v>
      </c>
      <c r="P36" s="11" t="s">
        <v>38</v>
      </c>
      <c r="Q36" s="11" t="s">
        <v>38</v>
      </c>
      <c r="R36" s="11" t="s">
        <v>30</v>
      </c>
    </row>
    <row r="37" spans="1:18" hidden="1" x14ac:dyDescent="0.25">
      <c r="A37" s="8">
        <v>313001006159</v>
      </c>
      <c r="B37" s="9" t="s">
        <v>69</v>
      </c>
      <c r="C37" s="9" t="s">
        <v>37</v>
      </c>
      <c r="D37" s="10" t="s">
        <v>44</v>
      </c>
      <c r="E37" s="10" t="s">
        <v>44</v>
      </c>
      <c r="F37" s="11" t="s">
        <v>27</v>
      </c>
      <c r="G37" s="11" t="s">
        <v>27</v>
      </c>
      <c r="H37" s="11" t="e">
        <v>#N/A</v>
      </c>
      <c r="I37" s="11" t="e">
        <v>#N/A</v>
      </c>
      <c r="J37" s="11" t="e">
        <v>#N/A</v>
      </c>
      <c r="K37" s="11" t="e">
        <v>#N/A</v>
      </c>
      <c r="L37" s="11" t="e">
        <f t="shared" si="0"/>
        <v>#N/A</v>
      </c>
      <c r="M37" s="11" t="s">
        <v>38</v>
      </c>
      <c r="N37" s="11" t="s">
        <v>38</v>
      </c>
      <c r="O37" s="11" t="s">
        <v>38</v>
      </c>
      <c r="P37" s="11" t="s">
        <v>38</v>
      </c>
      <c r="Q37" s="11" t="s">
        <v>38</v>
      </c>
      <c r="R37" s="11" t="s">
        <v>30</v>
      </c>
    </row>
    <row r="38" spans="1:18" hidden="1" x14ac:dyDescent="0.25">
      <c r="A38" s="8">
        <v>313001028322</v>
      </c>
      <c r="B38" s="9" t="s">
        <v>70</v>
      </c>
      <c r="C38" s="9" t="s">
        <v>37</v>
      </c>
      <c r="D38" s="10" t="s">
        <v>32</v>
      </c>
      <c r="E38" s="10" t="s">
        <v>46</v>
      </c>
      <c r="F38" s="11" t="s">
        <v>27</v>
      </c>
      <c r="G38" s="11" t="s">
        <v>27</v>
      </c>
      <c r="H38" s="11" t="e">
        <v>#N/A</v>
      </c>
      <c r="I38" s="11" t="e">
        <v>#N/A</v>
      </c>
      <c r="J38" s="11" t="e">
        <v>#N/A</v>
      </c>
      <c r="K38" s="11" t="e">
        <v>#N/A</v>
      </c>
      <c r="L38" s="11" t="e">
        <f t="shared" si="0"/>
        <v>#N/A</v>
      </c>
      <c r="M38" s="11" t="s">
        <v>38</v>
      </c>
      <c r="N38" s="11" t="s">
        <v>38</v>
      </c>
      <c r="O38" s="11" t="s">
        <v>38</v>
      </c>
      <c r="P38" s="11" t="s">
        <v>38</v>
      </c>
      <c r="Q38" s="11" t="s">
        <v>38</v>
      </c>
      <c r="R38" s="11" t="s">
        <v>30</v>
      </c>
    </row>
    <row r="39" spans="1:18" hidden="1" x14ac:dyDescent="0.25">
      <c r="A39" s="8">
        <v>413001007630</v>
      </c>
      <c r="B39" s="9" t="s">
        <v>71</v>
      </c>
      <c r="C39" s="9" t="s">
        <v>37</v>
      </c>
      <c r="D39" s="10" t="s">
        <v>26</v>
      </c>
      <c r="E39" s="10" t="s">
        <v>26</v>
      </c>
      <c r="F39" s="11" t="s">
        <v>27</v>
      </c>
      <c r="G39" s="11" t="s">
        <v>27</v>
      </c>
      <c r="H39" s="11" t="e">
        <v>#N/A</v>
      </c>
      <c r="I39" s="11" t="e">
        <v>#N/A</v>
      </c>
      <c r="J39" s="11" t="e">
        <v>#N/A</v>
      </c>
      <c r="K39" s="11" t="e">
        <v>#N/A</v>
      </c>
      <c r="L39" s="11" t="e">
        <f t="shared" si="0"/>
        <v>#N/A</v>
      </c>
      <c r="M39" s="11" t="s">
        <v>38</v>
      </c>
      <c r="N39" s="11" t="s">
        <v>38</v>
      </c>
      <c r="O39" s="11" t="s">
        <v>38</v>
      </c>
      <c r="P39" s="11" t="s">
        <v>38</v>
      </c>
      <c r="Q39" s="11" t="s">
        <v>38</v>
      </c>
      <c r="R39" s="11" t="s">
        <v>30</v>
      </c>
    </row>
    <row r="40" spans="1:18" hidden="1" x14ac:dyDescent="0.25">
      <c r="A40" s="8">
        <v>313001013538</v>
      </c>
      <c r="B40" s="9" t="s">
        <v>72</v>
      </c>
      <c r="C40" s="9" t="s">
        <v>37</v>
      </c>
      <c r="D40" s="10" t="s">
        <v>26</v>
      </c>
      <c r="E40" s="10" t="s">
        <v>26</v>
      </c>
      <c r="F40" s="11" t="s">
        <v>34</v>
      </c>
      <c r="G40" s="11" t="s">
        <v>34</v>
      </c>
      <c r="H40" s="11" t="e">
        <v>#N/A</v>
      </c>
      <c r="I40" s="11" t="e">
        <v>#N/A</v>
      </c>
      <c r="J40" s="11" t="e">
        <v>#N/A</v>
      </c>
      <c r="K40" s="11" t="e">
        <v>#N/A</v>
      </c>
      <c r="L40" s="11" t="e">
        <f t="shared" si="0"/>
        <v>#N/A</v>
      </c>
      <c r="M40" s="11" t="s">
        <v>38</v>
      </c>
      <c r="N40" s="11" t="s">
        <v>38</v>
      </c>
      <c r="O40" s="11" t="s">
        <v>38</v>
      </c>
      <c r="P40" s="11" t="s">
        <v>38</v>
      </c>
      <c r="Q40" s="11" t="s">
        <v>38</v>
      </c>
      <c r="R40" s="11" t="s">
        <v>30</v>
      </c>
    </row>
    <row r="41" spans="1:18" hidden="1" x14ac:dyDescent="0.25">
      <c r="A41" s="8">
        <v>313001009085</v>
      </c>
      <c r="B41" s="9" t="s">
        <v>73</v>
      </c>
      <c r="C41" s="9" t="s">
        <v>37</v>
      </c>
      <c r="D41" s="10" t="s">
        <v>32</v>
      </c>
      <c r="E41" s="10" t="s">
        <v>46</v>
      </c>
      <c r="F41" s="11" t="s">
        <v>34</v>
      </c>
      <c r="G41" s="11" t="s">
        <v>34</v>
      </c>
      <c r="H41" s="11" t="e">
        <v>#N/A</v>
      </c>
      <c r="I41" s="11" t="e">
        <v>#N/A</v>
      </c>
      <c r="J41" s="11" t="e">
        <v>#N/A</v>
      </c>
      <c r="K41" s="11" t="e">
        <v>#N/A</v>
      </c>
      <c r="L41" s="11" t="e">
        <f t="shared" si="0"/>
        <v>#N/A</v>
      </c>
      <c r="M41" s="11" t="s">
        <v>38</v>
      </c>
      <c r="N41" s="11" t="s">
        <v>38</v>
      </c>
      <c r="O41" s="11" t="s">
        <v>38</v>
      </c>
      <c r="P41" s="11" t="s">
        <v>38</v>
      </c>
      <c r="Q41" s="11" t="s">
        <v>38</v>
      </c>
      <c r="R41" s="11" t="s">
        <v>30</v>
      </c>
    </row>
    <row r="42" spans="1:18" hidden="1" x14ac:dyDescent="0.25">
      <c r="A42" s="8">
        <v>313001006736</v>
      </c>
      <c r="B42" s="9" t="s">
        <v>74</v>
      </c>
      <c r="C42" s="9" t="s">
        <v>37</v>
      </c>
      <c r="D42" s="10" t="s">
        <v>26</v>
      </c>
      <c r="E42" s="10" t="s">
        <v>26</v>
      </c>
      <c r="F42" s="11" t="s">
        <v>34</v>
      </c>
      <c r="G42" s="11" t="s">
        <v>34</v>
      </c>
      <c r="H42" s="11" t="e">
        <v>#N/A</v>
      </c>
      <c r="I42" s="11" t="e">
        <v>#N/A</v>
      </c>
      <c r="J42" s="11" t="e">
        <v>#N/A</v>
      </c>
      <c r="K42" s="11" t="e">
        <v>#N/A</v>
      </c>
      <c r="L42" s="11" t="e">
        <f t="shared" si="0"/>
        <v>#N/A</v>
      </c>
      <c r="M42" s="11" t="s">
        <v>38</v>
      </c>
      <c r="N42" s="11" t="s">
        <v>38</v>
      </c>
      <c r="O42" s="11" t="s">
        <v>38</v>
      </c>
      <c r="P42" s="11" t="s">
        <v>38</v>
      </c>
      <c r="Q42" s="11" t="s">
        <v>38</v>
      </c>
      <c r="R42" s="11" t="s">
        <v>30</v>
      </c>
    </row>
    <row r="43" spans="1:18" hidden="1" x14ac:dyDescent="0.25">
      <c r="A43" s="8">
        <v>313001027075</v>
      </c>
      <c r="B43" s="9" t="s">
        <v>75</v>
      </c>
      <c r="C43" s="9" t="s">
        <v>37</v>
      </c>
      <c r="D43" s="12" t="s">
        <v>26</v>
      </c>
      <c r="E43" s="12" t="s">
        <v>26</v>
      </c>
      <c r="F43" s="11" t="s">
        <v>34</v>
      </c>
      <c r="G43" s="11" t="s">
        <v>34</v>
      </c>
      <c r="H43" s="11" t="e">
        <v>#N/A</v>
      </c>
      <c r="I43" s="11" t="e">
        <v>#N/A</v>
      </c>
      <c r="J43" s="11" t="e">
        <v>#N/A</v>
      </c>
      <c r="K43" s="11" t="e">
        <v>#N/A</v>
      </c>
      <c r="L43" s="11" t="e">
        <f t="shared" si="0"/>
        <v>#N/A</v>
      </c>
      <c r="M43" s="11" t="s">
        <v>38</v>
      </c>
      <c r="N43" s="11" t="s">
        <v>38</v>
      </c>
      <c r="O43" s="11" t="s">
        <v>38</v>
      </c>
      <c r="P43" s="11" t="s">
        <v>38</v>
      </c>
      <c r="Q43" s="11" t="s">
        <v>38</v>
      </c>
      <c r="R43" s="11" t="s">
        <v>30</v>
      </c>
    </row>
    <row r="44" spans="1:18" hidden="1" x14ac:dyDescent="0.25">
      <c r="A44" s="8">
        <v>313001013996</v>
      </c>
      <c r="B44" s="9" t="s">
        <v>76</v>
      </c>
      <c r="C44" s="9" t="s">
        <v>37</v>
      </c>
      <c r="D44" s="10" t="s">
        <v>44</v>
      </c>
      <c r="E44" s="10" t="s">
        <v>44</v>
      </c>
      <c r="F44" s="11" t="s">
        <v>34</v>
      </c>
      <c r="G44" s="11" t="s">
        <v>34</v>
      </c>
      <c r="H44" s="11" t="e">
        <v>#N/A</v>
      </c>
      <c r="I44" s="11" t="e">
        <v>#N/A</v>
      </c>
      <c r="J44" s="11" t="e">
        <v>#N/A</v>
      </c>
      <c r="K44" s="11" t="e">
        <v>#N/A</v>
      </c>
      <c r="L44" s="11" t="e">
        <f t="shared" si="0"/>
        <v>#N/A</v>
      </c>
      <c r="M44" s="11" t="s">
        <v>38</v>
      </c>
      <c r="N44" s="11" t="s">
        <v>38</v>
      </c>
      <c r="O44" s="11" t="s">
        <v>38</v>
      </c>
      <c r="P44" s="11" t="s">
        <v>38</v>
      </c>
      <c r="Q44" s="11" t="s">
        <v>38</v>
      </c>
      <c r="R44" s="11" t="s">
        <v>30</v>
      </c>
    </row>
    <row r="45" spans="1:18" hidden="1" x14ac:dyDescent="0.25">
      <c r="A45" s="8">
        <v>313001027997</v>
      </c>
      <c r="B45" s="9" t="s">
        <v>77</v>
      </c>
      <c r="C45" s="9" t="s">
        <v>37</v>
      </c>
      <c r="D45" s="10" t="s">
        <v>26</v>
      </c>
      <c r="E45" s="10" t="s">
        <v>26</v>
      </c>
      <c r="F45" s="11" t="s">
        <v>34</v>
      </c>
      <c r="G45" s="11" t="s">
        <v>34</v>
      </c>
      <c r="H45" s="11" t="e">
        <v>#N/A</v>
      </c>
      <c r="I45" s="11" t="e">
        <v>#N/A</v>
      </c>
      <c r="J45" s="11" t="e">
        <v>#N/A</v>
      </c>
      <c r="K45" s="11" t="e">
        <v>#N/A</v>
      </c>
      <c r="L45" s="11" t="e">
        <f t="shared" si="0"/>
        <v>#N/A</v>
      </c>
      <c r="M45" s="11" t="s">
        <v>38</v>
      </c>
      <c r="N45" s="11" t="s">
        <v>38</v>
      </c>
      <c r="O45" s="11" t="s">
        <v>38</v>
      </c>
      <c r="P45" s="11" t="s">
        <v>38</v>
      </c>
      <c r="Q45" s="11" t="s">
        <v>38</v>
      </c>
      <c r="R45" s="11" t="s">
        <v>30</v>
      </c>
    </row>
    <row r="46" spans="1:18" hidden="1" x14ac:dyDescent="0.25">
      <c r="A46" s="8">
        <v>313001013481</v>
      </c>
      <c r="B46" s="9" t="s">
        <v>78</v>
      </c>
      <c r="C46" s="9" t="s">
        <v>37</v>
      </c>
      <c r="D46" s="10" t="s">
        <v>26</v>
      </c>
      <c r="E46" s="10" t="s">
        <v>26</v>
      </c>
      <c r="F46" s="11" t="s">
        <v>34</v>
      </c>
      <c r="G46" s="11" t="s">
        <v>34</v>
      </c>
      <c r="H46" s="11" t="e">
        <v>#N/A</v>
      </c>
      <c r="I46" s="11" t="e">
        <v>#N/A</v>
      </c>
      <c r="J46" s="11" t="e">
        <v>#N/A</v>
      </c>
      <c r="K46" s="11" t="e">
        <v>#N/A</v>
      </c>
      <c r="L46" s="11" t="e">
        <f t="shared" si="0"/>
        <v>#N/A</v>
      </c>
      <c r="M46" s="11" t="s">
        <v>38</v>
      </c>
      <c r="N46" s="11" t="s">
        <v>38</v>
      </c>
      <c r="O46" s="11" t="s">
        <v>38</v>
      </c>
      <c r="P46" s="11" t="s">
        <v>38</v>
      </c>
      <c r="Q46" s="11" t="s">
        <v>38</v>
      </c>
      <c r="R46" s="11" t="s">
        <v>30</v>
      </c>
    </row>
    <row r="47" spans="1:18" hidden="1" x14ac:dyDescent="0.25">
      <c r="A47" s="8">
        <v>313001029108</v>
      </c>
      <c r="B47" s="9" t="s">
        <v>79</v>
      </c>
      <c r="C47" s="9" t="s">
        <v>37</v>
      </c>
      <c r="D47" s="10" t="s">
        <v>32</v>
      </c>
      <c r="E47" s="10" t="s">
        <v>33</v>
      </c>
      <c r="F47" s="11" t="e">
        <v>#N/A</v>
      </c>
      <c r="G47" s="11" t="e">
        <v>#N/A</v>
      </c>
      <c r="H47" s="11" t="s">
        <v>34</v>
      </c>
      <c r="I47" s="11" t="e">
        <v>#N/A</v>
      </c>
      <c r="J47" s="11" t="e">
        <v>#N/A</v>
      </c>
      <c r="K47" s="11" t="e">
        <v>#N/A</v>
      </c>
      <c r="L47" s="11" t="str">
        <f t="shared" si="0"/>
        <v>C</v>
      </c>
      <c r="M47" s="11" t="s">
        <v>38</v>
      </c>
      <c r="N47" s="11" t="s">
        <v>38</v>
      </c>
      <c r="O47" s="11" t="s">
        <v>38</v>
      </c>
      <c r="P47" s="11" t="s">
        <v>38</v>
      </c>
      <c r="Q47" s="11" t="s">
        <v>38</v>
      </c>
      <c r="R47" s="11" t="s">
        <v>38</v>
      </c>
    </row>
    <row r="48" spans="1:18" hidden="1" x14ac:dyDescent="0.25">
      <c r="A48" s="8">
        <v>313001800017</v>
      </c>
      <c r="B48" s="9" t="s">
        <v>80</v>
      </c>
      <c r="C48" s="9" t="s">
        <v>37</v>
      </c>
      <c r="D48" s="10" t="s">
        <v>26</v>
      </c>
      <c r="E48" s="10" t="s">
        <v>26</v>
      </c>
      <c r="F48" s="11" t="e">
        <v>#N/A</v>
      </c>
      <c r="G48" s="11" t="e">
        <v>#N/A</v>
      </c>
      <c r="H48" s="11" t="s">
        <v>34</v>
      </c>
      <c r="I48" s="11" t="e">
        <v>#N/A</v>
      </c>
      <c r="J48" s="11" t="e">
        <v>#N/A</v>
      </c>
      <c r="K48" s="11" t="e">
        <v>#N/A</v>
      </c>
      <c r="L48" s="11" t="e">
        <f t="shared" si="0"/>
        <v>#N/A</v>
      </c>
      <c r="M48" s="11" t="s">
        <v>38</v>
      </c>
      <c r="N48" s="11" t="s">
        <v>38</v>
      </c>
      <c r="O48" s="11" t="s">
        <v>38</v>
      </c>
      <c r="P48" s="11" t="s">
        <v>38</v>
      </c>
      <c r="Q48" s="11" t="s">
        <v>38</v>
      </c>
      <c r="R48" s="11" t="s">
        <v>38</v>
      </c>
    </row>
    <row r="49" spans="1:18" hidden="1" x14ac:dyDescent="0.25">
      <c r="A49" s="8">
        <v>313001800076</v>
      </c>
      <c r="B49" s="9" t="s">
        <v>81</v>
      </c>
      <c r="C49" s="9" t="s">
        <v>37</v>
      </c>
      <c r="D49" s="10" t="s">
        <v>32</v>
      </c>
      <c r="E49" s="10" t="s">
        <v>33</v>
      </c>
      <c r="F49" s="11" t="e">
        <v>#N/A</v>
      </c>
      <c r="G49" s="11" t="e">
        <v>#N/A</v>
      </c>
      <c r="H49" s="11" t="e">
        <v>#N/A</v>
      </c>
      <c r="I49" s="11" t="s">
        <v>41</v>
      </c>
      <c r="J49" s="11" t="s">
        <v>41</v>
      </c>
      <c r="K49" s="11" t="s">
        <v>41</v>
      </c>
      <c r="L49" s="11" t="str">
        <f t="shared" si="0"/>
        <v>A+</v>
      </c>
      <c r="M49" s="11" t="s">
        <v>30</v>
      </c>
      <c r="N49" s="11" t="s">
        <v>30</v>
      </c>
      <c r="O49" s="11" t="s">
        <v>30</v>
      </c>
      <c r="P49" s="11" t="s">
        <v>38</v>
      </c>
      <c r="Q49" s="11" t="s">
        <v>38</v>
      </c>
      <c r="R49" s="11" t="s">
        <v>38</v>
      </c>
    </row>
    <row r="50" spans="1:18" hidden="1" x14ac:dyDescent="0.25">
      <c r="A50" s="8">
        <v>413001008024</v>
      </c>
      <c r="B50" s="9" t="s">
        <v>82</v>
      </c>
      <c r="C50" s="9" t="s">
        <v>37</v>
      </c>
      <c r="D50" s="10" t="s">
        <v>26</v>
      </c>
      <c r="E50" s="10" t="s">
        <v>26</v>
      </c>
      <c r="F50" s="11" t="e">
        <v>#N/A</v>
      </c>
      <c r="G50" s="11" t="e">
        <v>#N/A</v>
      </c>
      <c r="H50" s="11" t="s">
        <v>28</v>
      </c>
      <c r="I50" s="11" t="s">
        <v>40</v>
      </c>
      <c r="J50" s="11" t="s">
        <v>40</v>
      </c>
      <c r="K50" s="11" t="s">
        <v>40</v>
      </c>
      <c r="L50" s="11" t="str">
        <f t="shared" si="0"/>
        <v>A</v>
      </c>
      <c r="M50" s="11" t="s">
        <v>30</v>
      </c>
      <c r="N50" s="11" t="s">
        <v>30</v>
      </c>
      <c r="O50" s="11" t="s">
        <v>30</v>
      </c>
      <c r="P50" s="11" t="s">
        <v>29</v>
      </c>
      <c r="Q50" s="11" t="s">
        <v>38</v>
      </c>
      <c r="R50" s="11" t="s">
        <v>38</v>
      </c>
    </row>
    <row r="51" spans="1:18" hidden="1" x14ac:dyDescent="0.25">
      <c r="A51" s="8">
        <v>313001030025</v>
      </c>
      <c r="B51" s="9" t="s">
        <v>83</v>
      </c>
      <c r="C51" s="9" t="s">
        <v>37</v>
      </c>
      <c r="D51" s="10" t="s">
        <v>32</v>
      </c>
      <c r="E51" s="10" t="s">
        <v>33</v>
      </c>
      <c r="F51" s="11" t="e">
        <v>#N/A</v>
      </c>
      <c r="G51" s="11" t="e">
        <v>#N/A</v>
      </c>
      <c r="H51" s="11" t="e">
        <v>#N/A</v>
      </c>
      <c r="I51" s="11" t="e">
        <v>#N/A</v>
      </c>
      <c r="J51" s="11" t="s">
        <v>40</v>
      </c>
      <c r="K51" s="11" t="s">
        <v>41</v>
      </c>
      <c r="L51" s="11" t="str">
        <f t="shared" si="0"/>
        <v>A+</v>
      </c>
      <c r="M51" s="11" t="s">
        <v>30</v>
      </c>
      <c r="N51" s="11" t="s">
        <v>29</v>
      </c>
      <c r="O51" s="11" t="s">
        <v>38</v>
      </c>
      <c r="P51" s="11" t="s">
        <v>38</v>
      </c>
      <c r="Q51" s="11" t="s">
        <v>38</v>
      </c>
      <c r="R51" s="11" t="s">
        <v>38</v>
      </c>
    </row>
    <row r="52" spans="1:18" hidden="1" x14ac:dyDescent="0.25">
      <c r="A52" s="8">
        <v>313001003117</v>
      </c>
      <c r="B52" s="9" t="s">
        <v>84</v>
      </c>
      <c r="C52" s="9" t="s">
        <v>37</v>
      </c>
      <c r="D52" s="10" t="s">
        <v>26</v>
      </c>
      <c r="E52" s="10" t="s">
        <v>26</v>
      </c>
      <c r="F52" s="11" t="s">
        <v>28</v>
      </c>
      <c r="G52" s="11" t="s">
        <v>28</v>
      </c>
      <c r="H52" s="11" t="e">
        <v>#N/A</v>
      </c>
      <c r="I52" s="11" t="s">
        <v>28</v>
      </c>
      <c r="J52" s="11" t="s">
        <v>28</v>
      </c>
      <c r="K52" s="11" t="s">
        <v>28</v>
      </c>
      <c r="L52" s="11" t="str">
        <f t="shared" si="0"/>
        <v>B</v>
      </c>
      <c r="M52" s="11" t="s">
        <v>30</v>
      </c>
      <c r="N52" s="11" t="s">
        <v>30</v>
      </c>
      <c r="O52" s="11" t="s">
        <v>30</v>
      </c>
      <c r="P52" s="11" t="s">
        <v>38</v>
      </c>
      <c r="Q52" s="11" t="s">
        <v>38</v>
      </c>
      <c r="R52" s="11" t="s">
        <v>30</v>
      </c>
    </row>
    <row r="53" spans="1:18" hidden="1" x14ac:dyDescent="0.25">
      <c r="A53" s="8">
        <v>313001800637</v>
      </c>
      <c r="B53" s="9" t="s">
        <v>85</v>
      </c>
      <c r="C53" s="9" t="s">
        <v>37</v>
      </c>
      <c r="D53" s="10" t="s">
        <v>26</v>
      </c>
      <c r="E53" s="10" t="s">
        <v>26</v>
      </c>
      <c r="F53" s="11" t="e">
        <v>#N/A</v>
      </c>
      <c r="G53" s="11" t="e">
        <v>#N/A</v>
      </c>
      <c r="H53" s="11" t="e">
        <v>#N/A</v>
      </c>
      <c r="I53" s="11" t="s">
        <v>27</v>
      </c>
      <c r="J53" s="11" t="s">
        <v>27</v>
      </c>
      <c r="K53" s="11" t="s">
        <v>27</v>
      </c>
      <c r="L53" s="11" t="str">
        <f t="shared" si="0"/>
        <v>C</v>
      </c>
      <c r="M53" s="11" t="s">
        <v>30</v>
      </c>
      <c r="N53" s="11" t="s">
        <v>30</v>
      </c>
      <c r="O53" s="11" t="s">
        <v>30</v>
      </c>
      <c r="P53" s="11" t="s">
        <v>38</v>
      </c>
      <c r="Q53" s="11" t="s">
        <v>38</v>
      </c>
      <c r="R53" s="11" t="s">
        <v>38</v>
      </c>
    </row>
    <row r="54" spans="1:18" hidden="1" x14ac:dyDescent="0.25">
      <c r="A54" s="8">
        <v>313001028639</v>
      </c>
      <c r="B54" s="9" t="s">
        <v>86</v>
      </c>
      <c r="C54" s="9" t="s">
        <v>37</v>
      </c>
      <c r="D54" s="10" t="s">
        <v>44</v>
      </c>
      <c r="E54" s="10" t="s">
        <v>46</v>
      </c>
      <c r="F54" s="11" t="e">
        <v>#N/A</v>
      </c>
      <c r="G54" s="11" t="e">
        <v>#N/A</v>
      </c>
      <c r="H54" s="11" t="s">
        <v>34</v>
      </c>
      <c r="I54" s="11" t="s">
        <v>34</v>
      </c>
      <c r="J54" s="11" t="s">
        <v>27</v>
      </c>
      <c r="K54" s="11" t="s">
        <v>34</v>
      </c>
      <c r="L54" s="11" t="str">
        <f t="shared" si="0"/>
        <v>D</v>
      </c>
      <c r="M54" s="11" t="s">
        <v>30</v>
      </c>
      <c r="N54" s="11" t="s">
        <v>35</v>
      </c>
      <c r="O54" s="11" t="s">
        <v>29</v>
      </c>
      <c r="P54" s="11" t="s">
        <v>30</v>
      </c>
      <c r="Q54" s="11" t="s">
        <v>38</v>
      </c>
      <c r="R54" s="11" t="s">
        <v>38</v>
      </c>
    </row>
    <row r="55" spans="1:18" hidden="1" x14ac:dyDescent="0.25">
      <c r="A55" s="8">
        <v>313001029868</v>
      </c>
      <c r="B55" s="9" t="s">
        <v>87</v>
      </c>
      <c r="C55" s="9" t="s">
        <v>37</v>
      </c>
      <c r="D55" s="10" t="s">
        <v>26</v>
      </c>
      <c r="E55" s="10" t="s">
        <v>26</v>
      </c>
      <c r="F55" s="11" t="e">
        <v>#N/A</v>
      </c>
      <c r="G55" s="11" t="e">
        <v>#N/A</v>
      </c>
      <c r="H55" s="11" t="s">
        <v>34</v>
      </c>
      <c r="I55" s="11" t="e">
        <v>#N/A</v>
      </c>
      <c r="J55" s="11" t="s">
        <v>34</v>
      </c>
      <c r="K55" s="11" t="s">
        <v>34</v>
      </c>
      <c r="L55" s="11" t="str">
        <f t="shared" si="0"/>
        <v>D</v>
      </c>
      <c r="M55" s="11" t="s">
        <v>30</v>
      </c>
      <c r="N55" s="11" t="s">
        <v>30</v>
      </c>
      <c r="O55" s="11" t="s">
        <v>38</v>
      </c>
      <c r="P55" s="11" t="s">
        <v>38</v>
      </c>
      <c r="Q55" s="11" t="s">
        <v>38</v>
      </c>
      <c r="R55" s="11" t="s">
        <v>38</v>
      </c>
    </row>
    <row r="56" spans="1:18" hidden="1" x14ac:dyDescent="0.25">
      <c r="A56" s="8">
        <v>313001029116</v>
      </c>
      <c r="B56" s="9" t="s">
        <v>88</v>
      </c>
      <c r="C56" s="9" t="s">
        <v>37</v>
      </c>
      <c r="D56" s="10" t="s">
        <v>26</v>
      </c>
      <c r="E56" s="10" t="s">
        <v>26</v>
      </c>
      <c r="F56" s="11" t="s">
        <v>27</v>
      </c>
      <c r="G56" s="11" t="s">
        <v>34</v>
      </c>
      <c r="H56" s="11" t="e">
        <v>#N/A</v>
      </c>
      <c r="I56" s="11" t="s">
        <v>34</v>
      </c>
      <c r="J56" s="11" t="s">
        <v>34</v>
      </c>
      <c r="K56" s="11" t="s">
        <v>34</v>
      </c>
      <c r="L56" s="11" t="str">
        <f t="shared" si="0"/>
        <v>D</v>
      </c>
      <c r="M56" s="11" t="s">
        <v>30</v>
      </c>
      <c r="N56" s="11" t="s">
        <v>30</v>
      </c>
      <c r="O56" s="11" t="s">
        <v>30</v>
      </c>
      <c r="P56" s="11" t="s">
        <v>38</v>
      </c>
      <c r="Q56" s="11" t="s">
        <v>38</v>
      </c>
      <c r="R56" s="11" t="s">
        <v>35</v>
      </c>
    </row>
    <row r="57" spans="1:18" hidden="1" x14ac:dyDescent="0.25">
      <c r="A57" s="8">
        <v>313001028891</v>
      </c>
      <c r="B57" s="9" t="s">
        <v>89</v>
      </c>
      <c r="C57" s="9" t="s">
        <v>37</v>
      </c>
      <c r="D57" s="10" t="s">
        <v>32</v>
      </c>
      <c r="E57" s="10" t="s">
        <v>33</v>
      </c>
      <c r="F57" s="11" t="e">
        <v>#N/A</v>
      </c>
      <c r="G57" s="11" t="e">
        <v>#N/A</v>
      </c>
      <c r="H57" s="11" t="s">
        <v>34</v>
      </c>
      <c r="I57" s="11" t="s">
        <v>34</v>
      </c>
      <c r="J57" s="11" t="s">
        <v>34</v>
      </c>
      <c r="K57" s="11" t="e">
        <v>#N/A</v>
      </c>
      <c r="L57" s="11" t="str">
        <f t="shared" si="0"/>
        <v>D</v>
      </c>
      <c r="M57" s="11" t="s">
        <v>38</v>
      </c>
      <c r="N57" s="11" t="s">
        <v>38</v>
      </c>
      <c r="O57" s="11" t="s">
        <v>30</v>
      </c>
      <c r="P57" s="11" t="s">
        <v>30</v>
      </c>
      <c r="Q57" s="11" t="s">
        <v>38</v>
      </c>
      <c r="R57" s="11" t="s">
        <v>38</v>
      </c>
    </row>
    <row r="58" spans="1:18" hidden="1" x14ac:dyDescent="0.25">
      <c r="A58" s="8">
        <v>313001013431</v>
      </c>
      <c r="B58" s="9" t="s">
        <v>90</v>
      </c>
      <c r="C58" s="9" t="s">
        <v>37</v>
      </c>
      <c r="D58" s="10" t="s">
        <v>26</v>
      </c>
      <c r="E58" s="10" t="s">
        <v>26</v>
      </c>
      <c r="F58" s="11" t="e">
        <v>#N/A</v>
      </c>
      <c r="G58" s="11" t="e">
        <v>#N/A</v>
      </c>
      <c r="H58" s="11" t="s">
        <v>34</v>
      </c>
      <c r="I58" s="11" t="s">
        <v>34</v>
      </c>
      <c r="J58" s="11" t="s">
        <v>34</v>
      </c>
      <c r="K58" s="11" t="s">
        <v>34</v>
      </c>
      <c r="L58" s="11" t="str">
        <f t="shared" si="0"/>
        <v>D</v>
      </c>
      <c r="M58" s="11" t="s">
        <v>30</v>
      </c>
      <c r="N58" s="11" t="s">
        <v>30</v>
      </c>
      <c r="O58" s="11" t="s">
        <v>30</v>
      </c>
      <c r="P58" s="11" t="s">
        <v>30</v>
      </c>
      <c r="Q58" s="11" t="s">
        <v>38</v>
      </c>
      <c r="R58" s="11" t="s">
        <v>38</v>
      </c>
    </row>
    <row r="59" spans="1:18" hidden="1" x14ac:dyDescent="0.25">
      <c r="A59" s="8">
        <v>313001029931</v>
      </c>
      <c r="B59" s="9" t="s">
        <v>91</v>
      </c>
      <c r="C59" s="9" t="s">
        <v>37</v>
      </c>
      <c r="D59" s="10" t="s">
        <v>26</v>
      </c>
      <c r="E59" s="10" t="s">
        <v>26</v>
      </c>
      <c r="F59" s="11" t="e">
        <v>#N/A</v>
      </c>
      <c r="G59" s="11" t="e">
        <v>#N/A</v>
      </c>
      <c r="H59" s="11" t="e">
        <v>#N/A</v>
      </c>
      <c r="I59" s="11" t="s">
        <v>34</v>
      </c>
      <c r="J59" s="11" t="s">
        <v>34</v>
      </c>
      <c r="K59" s="11" t="s">
        <v>34</v>
      </c>
      <c r="L59" s="11" t="str">
        <f t="shared" si="0"/>
        <v>D</v>
      </c>
      <c r="M59" s="11" t="s">
        <v>30</v>
      </c>
      <c r="N59" s="11" t="s">
        <v>30</v>
      </c>
      <c r="O59" s="11" t="s">
        <v>30</v>
      </c>
      <c r="P59" s="11" t="s">
        <v>38</v>
      </c>
      <c r="Q59" s="11" t="s">
        <v>38</v>
      </c>
      <c r="R59" s="11" t="s">
        <v>38</v>
      </c>
    </row>
    <row r="60" spans="1:18" hidden="1" x14ac:dyDescent="0.25">
      <c r="A60" s="8">
        <v>313001800751</v>
      </c>
      <c r="B60" s="9" t="s">
        <v>92</v>
      </c>
      <c r="C60" s="9" t="s">
        <v>37</v>
      </c>
      <c r="D60" s="10" t="s">
        <v>44</v>
      </c>
      <c r="E60" s="10" t="s">
        <v>44</v>
      </c>
      <c r="F60" s="11" t="e">
        <v>#N/A</v>
      </c>
      <c r="G60" s="11" t="e">
        <v>#N/A</v>
      </c>
      <c r="H60" s="11" t="e">
        <v>#N/A</v>
      </c>
      <c r="I60" s="11" t="s">
        <v>34</v>
      </c>
      <c r="J60" s="11" t="s">
        <v>34</v>
      </c>
      <c r="K60" s="11" t="e">
        <v>#N/A</v>
      </c>
      <c r="L60" s="11" t="e">
        <f t="shared" si="0"/>
        <v>#N/A</v>
      </c>
      <c r="M60" s="11" t="s">
        <v>38</v>
      </c>
      <c r="N60" s="11" t="s">
        <v>38</v>
      </c>
      <c r="O60" s="11" t="s">
        <v>30</v>
      </c>
      <c r="P60" s="11" t="s">
        <v>38</v>
      </c>
      <c r="Q60" s="11" t="s">
        <v>38</v>
      </c>
      <c r="R60" s="11" t="s">
        <v>38</v>
      </c>
    </row>
    <row r="61" spans="1:18" hidden="1" x14ac:dyDescent="0.25">
      <c r="A61" s="8">
        <v>313001013635</v>
      </c>
      <c r="B61" s="9" t="s">
        <v>93</v>
      </c>
      <c r="C61" s="10" t="s">
        <v>37</v>
      </c>
      <c r="D61" s="10" t="s">
        <v>26</v>
      </c>
      <c r="E61" s="10" t="s">
        <v>26</v>
      </c>
      <c r="F61" s="11" t="e">
        <v>#N/A</v>
      </c>
      <c r="G61" s="11" t="e">
        <v>#N/A</v>
      </c>
      <c r="H61" s="11" t="e">
        <v>#N/A</v>
      </c>
      <c r="I61" s="11" t="e">
        <v>#N/A</v>
      </c>
      <c r="J61" s="11" t="e">
        <v>#N/A</v>
      </c>
      <c r="K61" s="11" t="s">
        <v>28</v>
      </c>
      <c r="L61" s="11" t="str">
        <f t="shared" si="0"/>
        <v>B</v>
      </c>
      <c r="M61" s="11" t="s">
        <v>30</v>
      </c>
      <c r="N61" s="11" t="s">
        <v>38</v>
      </c>
      <c r="O61" s="11" t="s">
        <v>38</v>
      </c>
      <c r="P61" s="11" t="s">
        <v>38</v>
      </c>
      <c r="Q61" s="11" t="s">
        <v>38</v>
      </c>
      <c r="R61" s="11" t="s">
        <v>38</v>
      </c>
    </row>
    <row r="62" spans="1:18" hidden="1" x14ac:dyDescent="0.25">
      <c r="A62" s="8">
        <v>313001029671</v>
      </c>
      <c r="B62" s="9" t="s">
        <v>94</v>
      </c>
      <c r="C62" s="10" t="s">
        <v>37</v>
      </c>
      <c r="D62" s="10" t="s">
        <v>26</v>
      </c>
      <c r="E62" s="10" t="s">
        <v>26</v>
      </c>
      <c r="F62" s="11" t="e">
        <v>#N/A</v>
      </c>
      <c r="G62" s="11" t="e">
        <v>#N/A</v>
      </c>
      <c r="H62" s="11" t="e">
        <v>#N/A</v>
      </c>
      <c r="I62" s="11" t="e">
        <v>#N/A</v>
      </c>
      <c r="J62" s="11" t="e">
        <v>#N/A</v>
      </c>
      <c r="K62" s="11" t="s">
        <v>27</v>
      </c>
      <c r="L62" s="11" t="str">
        <f t="shared" si="0"/>
        <v>B</v>
      </c>
      <c r="M62" s="11" t="s">
        <v>29</v>
      </c>
      <c r="N62" s="11" t="s">
        <v>38</v>
      </c>
      <c r="O62" s="11" t="s">
        <v>38</v>
      </c>
      <c r="P62" s="11" t="s">
        <v>38</v>
      </c>
      <c r="Q62" s="11" t="s">
        <v>38</v>
      </c>
      <c r="R62" s="11" t="s">
        <v>38</v>
      </c>
    </row>
    <row r="63" spans="1:18" hidden="1" x14ac:dyDescent="0.25">
      <c r="A63" s="8">
        <v>413001027126</v>
      </c>
      <c r="B63" s="9" t="s">
        <v>95</v>
      </c>
      <c r="C63" s="10" t="s">
        <v>37</v>
      </c>
      <c r="D63" s="10" t="s">
        <v>44</v>
      </c>
      <c r="E63" s="10" t="s">
        <v>54</v>
      </c>
      <c r="F63" s="11" t="e">
        <v>#N/A</v>
      </c>
      <c r="G63" s="11" t="e">
        <v>#N/A</v>
      </c>
      <c r="H63" s="11" t="e">
        <v>#N/A</v>
      </c>
      <c r="I63" s="11" t="e">
        <v>#N/A</v>
      </c>
      <c r="J63" s="11" t="e">
        <v>#N/A</v>
      </c>
      <c r="K63" s="11" t="s">
        <v>34</v>
      </c>
      <c r="L63" s="11" t="str">
        <f t="shared" si="0"/>
        <v>D</v>
      </c>
      <c r="M63" s="11" t="s">
        <v>30</v>
      </c>
      <c r="N63" s="11" t="s">
        <v>38</v>
      </c>
      <c r="O63" s="11" t="s">
        <v>38</v>
      </c>
      <c r="P63" s="11" t="s">
        <v>38</v>
      </c>
      <c r="Q63" s="11" t="s">
        <v>38</v>
      </c>
      <c r="R63" s="11" t="s">
        <v>38</v>
      </c>
    </row>
    <row r="64" spans="1:18" hidden="1" x14ac:dyDescent="0.25">
      <c r="A64" s="8">
        <v>113001001719</v>
      </c>
      <c r="B64" s="9" t="s">
        <v>96</v>
      </c>
      <c r="C64" s="9" t="s">
        <v>25</v>
      </c>
      <c r="D64" s="10" t="s">
        <v>26</v>
      </c>
      <c r="E64" s="10" t="s">
        <v>26</v>
      </c>
      <c r="F64" s="11" t="s">
        <v>40</v>
      </c>
      <c r="G64" s="11" t="s">
        <v>40</v>
      </c>
      <c r="H64" s="11" t="s">
        <v>28</v>
      </c>
      <c r="I64" s="11" t="s">
        <v>28</v>
      </c>
      <c r="J64" s="11" t="s">
        <v>28</v>
      </c>
      <c r="K64" s="11" t="s">
        <v>40</v>
      </c>
      <c r="L64" s="11" t="str">
        <f t="shared" si="0"/>
        <v>A</v>
      </c>
      <c r="M64" s="11" t="s">
        <v>30</v>
      </c>
      <c r="N64" s="11" t="s">
        <v>29</v>
      </c>
      <c r="O64" s="11" t="s">
        <v>30</v>
      </c>
      <c r="P64" s="11" t="s">
        <v>30</v>
      </c>
      <c r="Q64" s="11" t="s">
        <v>35</v>
      </c>
      <c r="R64" s="11" t="s">
        <v>30</v>
      </c>
    </row>
    <row r="65" spans="1:18" x14ac:dyDescent="0.25">
      <c r="A65" s="8">
        <v>313001002714</v>
      </c>
      <c r="B65" s="9" t="s">
        <v>97</v>
      </c>
      <c r="C65" s="9" t="s">
        <v>25</v>
      </c>
      <c r="D65" s="10" t="s">
        <v>32</v>
      </c>
      <c r="E65" s="10" t="s">
        <v>46</v>
      </c>
      <c r="F65" s="11" t="s">
        <v>40</v>
      </c>
      <c r="G65" s="11" t="s">
        <v>40</v>
      </c>
      <c r="H65" s="11" t="s">
        <v>28</v>
      </c>
      <c r="I65" s="11" t="s">
        <v>28</v>
      </c>
      <c r="J65" s="11" t="s">
        <v>28</v>
      </c>
      <c r="K65" s="11" t="s">
        <v>28</v>
      </c>
      <c r="L65" s="11" t="str">
        <f t="shared" si="0"/>
        <v>A</v>
      </c>
      <c r="M65" s="11" t="s">
        <v>29</v>
      </c>
      <c r="N65" s="11" t="s">
        <v>30</v>
      </c>
      <c r="O65" s="11" t="s">
        <v>30</v>
      </c>
      <c r="P65" s="11" t="s">
        <v>30</v>
      </c>
      <c r="Q65" s="11" t="s">
        <v>35</v>
      </c>
      <c r="R65" s="11" t="s">
        <v>30</v>
      </c>
    </row>
    <row r="66" spans="1:18" hidden="1" x14ac:dyDescent="0.25">
      <c r="A66" s="8">
        <v>113001003771</v>
      </c>
      <c r="B66" s="9" t="s">
        <v>98</v>
      </c>
      <c r="C66" s="9" t="s">
        <v>25</v>
      </c>
      <c r="D66" s="10" t="s">
        <v>44</v>
      </c>
      <c r="E66" s="10" t="s">
        <v>44</v>
      </c>
      <c r="F66" s="11" t="s">
        <v>40</v>
      </c>
      <c r="G66" s="11" t="s">
        <v>40</v>
      </c>
      <c r="H66" s="11" t="s">
        <v>28</v>
      </c>
      <c r="I66" s="11" t="s">
        <v>28</v>
      </c>
      <c r="J66" s="11" t="s">
        <v>28</v>
      </c>
      <c r="K66" s="11" t="s">
        <v>28</v>
      </c>
      <c r="L66" s="11" t="str">
        <f t="shared" si="0"/>
        <v>B</v>
      </c>
      <c r="M66" s="11" t="s">
        <v>30</v>
      </c>
      <c r="N66" s="11" t="s">
        <v>30</v>
      </c>
      <c r="O66" s="11" t="s">
        <v>30</v>
      </c>
      <c r="P66" s="11" t="s">
        <v>30</v>
      </c>
      <c r="Q66" s="11" t="s">
        <v>35</v>
      </c>
      <c r="R66" s="11" t="s">
        <v>30</v>
      </c>
    </row>
    <row r="67" spans="1:18" hidden="1" x14ac:dyDescent="0.25">
      <c r="A67" s="8">
        <v>113001000348</v>
      </c>
      <c r="B67" s="9" t="s">
        <v>99</v>
      </c>
      <c r="C67" s="9" t="s">
        <v>25</v>
      </c>
      <c r="D67" s="10" t="s">
        <v>26</v>
      </c>
      <c r="E67" s="10" t="s">
        <v>26</v>
      </c>
      <c r="F67" s="11" t="s">
        <v>28</v>
      </c>
      <c r="G67" s="11" t="s">
        <v>28</v>
      </c>
      <c r="H67" s="11" t="s">
        <v>27</v>
      </c>
      <c r="I67" s="11" t="s">
        <v>28</v>
      </c>
      <c r="J67" s="11" t="s">
        <v>28</v>
      </c>
      <c r="K67" s="11" t="s">
        <v>28</v>
      </c>
      <c r="L67" s="11" t="str">
        <f t="shared" si="0"/>
        <v>B</v>
      </c>
      <c r="M67" s="11" t="s">
        <v>30</v>
      </c>
      <c r="N67" s="11" t="s">
        <v>30</v>
      </c>
      <c r="O67" s="11" t="s">
        <v>30</v>
      </c>
      <c r="P67" s="11" t="s">
        <v>29</v>
      </c>
      <c r="Q67" s="11" t="s">
        <v>35</v>
      </c>
      <c r="R67" s="11" t="s">
        <v>30</v>
      </c>
    </row>
    <row r="68" spans="1:18" hidden="1" x14ac:dyDescent="0.25">
      <c r="A68" s="8">
        <v>113001012508</v>
      </c>
      <c r="B68" s="9" t="s">
        <v>100</v>
      </c>
      <c r="C68" s="9" t="s">
        <v>25</v>
      </c>
      <c r="D68" s="10" t="s">
        <v>32</v>
      </c>
      <c r="E68" s="10" t="s">
        <v>46</v>
      </c>
      <c r="F68" s="11" t="s">
        <v>28</v>
      </c>
      <c r="G68" s="11" t="s">
        <v>28</v>
      </c>
      <c r="H68" s="11" t="s">
        <v>27</v>
      </c>
      <c r="I68" s="11" t="s">
        <v>27</v>
      </c>
      <c r="J68" s="11" t="s">
        <v>27</v>
      </c>
      <c r="K68" s="11" t="s">
        <v>28</v>
      </c>
      <c r="L68" s="11" t="str">
        <f t="shared" si="0"/>
        <v>B</v>
      </c>
      <c r="M68" s="11" t="s">
        <v>30</v>
      </c>
      <c r="N68" s="11" t="s">
        <v>29</v>
      </c>
      <c r="O68" s="11" t="s">
        <v>30</v>
      </c>
      <c r="P68" s="11" t="s">
        <v>30</v>
      </c>
      <c r="Q68" s="11" t="s">
        <v>35</v>
      </c>
      <c r="R68" s="11" t="s">
        <v>30</v>
      </c>
    </row>
    <row r="69" spans="1:18" x14ac:dyDescent="0.25">
      <c r="A69" s="13">
        <v>113001001484</v>
      </c>
      <c r="B69" s="9" t="s">
        <v>101</v>
      </c>
      <c r="C69" s="9" t="s">
        <v>25</v>
      </c>
      <c r="D69" s="10" t="s">
        <v>26</v>
      </c>
      <c r="E69" s="10" t="s">
        <v>26</v>
      </c>
      <c r="F69" s="11" t="s">
        <v>28</v>
      </c>
      <c r="G69" s="11" t="s">
        <v>28</v>
      </c>
      <c r="H69" s="11" t="s">
        <v>27</v>
      </c>
      <c r="I69" s="11" t="s">
        <v>27</v>
      </c>
      <c r="J69" s="11" t="s">
        <v>27</v>
      </c>
      <c r="K69" s="11" t="s">
        <v>27</v>
      </c>
      <c r="L69" s="11" t="str">
        <f t="shared" si="0"/>
        <v>B</v>
      </c>
      <c r="M69" s="11" t="s">
        <v>29</v>
      </c>
      <c r="N69" s="11" t="s">
        <v>30</v>
      </c>
      <c r="O69" s="11" t="s">
        <v>30</v>
      </c>
      <c r="P69" s="11" t="s">
        <v>30</v>
      </c>
      <c r="Q69" s="11" t="s">
        <v>35</v>
      </c>
      <c r="R69" s="11" t="s">
        <v>30</v>
      </c>
    </row>
    <row r="70" spans="1:18" hidden="1" x14ac:dyDescent="0.25">
      <c r="A70" s="8">
        <v>113001800328</v>
      </c>
      <c r="B70" s="9" t="s">
        <v>102</v>
      </c>
      <c r="C70" s="9" t="s">
        <v>25</v>
      </c>
      <c r="D70" s="12" t="s">
        <v>44</v>
      </c>
      <c r="E70" s="12" t="s">
        <v>44</v>
      </c>
      <c r="F70" s="11" t="s">
        <v>27</v>
      </c>
      <c r="G70" s="11" t="s">
        <v>27</v>
      </c>
      <c r="H70" s="11" t="s">
        <v>34</v>
      </c>
      <c r="I70" s="11" t="s">
        <v>27</v>
      </c>
      <c r="J70" s="11" t="s">
        <v>27</v>
      </c>
      <c r="K70" s="11" t="s">
        <v>27</v>
      </c>
      <c r="L70" s="11" t="e">
        <f t="shared" si="0"/>
        <v>#N/A</v>
      </c>
      <c r="M70" s="11" t="s">
        <v>38</v>
      </c>
      <c r="N70" s="11" t="s">
        <v>30</v>
      </c>
      <c r="O70" s="11" t="s">
        <v>30</v>
      </c>
      <c r="P70" s="11" t="s">
        <v>29</v>
      </c>
      <c r="Q70" s="11" t="s">
        <v>35</v>
      </c>
      <c r="R70" s="11" t="s">
        <v>30</v>
      </c>
    </row>
    <row r="71" spans="1:18" hidden="1" x14ac:dyDescent="0.25">
      <c r="A71" s="8">
        <v>113001004149</v>
      </c>
      <c r="B71" s="9" t="s">
        <v>103</v>
      </c>
      <c r="C71" s="9" t="s">
        <v>25</v>
      </c>
      <c r="D71" s="10" t="s">
        <v>26</v>
      </c>
      <c r="E71" s="10" t="s">
        <v>26</v>
      </c>
      <c r="F71" s="11" t="s">
        <v>27</v>
      </c>
      <c r="G71" s="11" t="s">
        <v>27</v>
      </c>
      <c r="H71" s="11" t="s">
        <v>34</v>
      </c>
      <c r="I71" s="11" t="s">
        <v>27</v>
      </c>
      <c r="J71" s="11" t="s">
        <v>27</v>
      </c>
      <c r="K71" s="11" t="s">
        <v>27</v>
      </c>
      <c r="L71" s="11" t="str">
        <f t="shared" si="0"/>
        <v>C</v>
      </c>
      <c r="M71" s="11" t="s">
        <v>30</v>
      </c>
      <c r="N71" s="11" t="s">
        <v>30</v>
      </c>
      <c r="O71" s="11" t="s">
        <v>30</v>
      </c>
      <c r="P71" s="11" t="s">
        <v>29</v>
      </c>
      <c r="Q71" s="11" t="s">
        <v>35</v>
      </c>
      <c r="R71" s="11" t="s">
        <v>30</v>
      </c>
    </row>
    <row r="72" spans="1:18" hidden="1" x14ac:dyDescent="0.25">
      <c r="A72" s="8">
        <v>313001027059</v>
      </c>
      <c r="B72" s="9" t="s">
        <v>104</v>
      </c>
      <c r="C72" s="9" t="s">
        <v>25</v>
      </c>
      <c r="D72" s="10" t="s">
        <v>26</v>
      </c>
      <c r="E72" s="10" t="s">
        <v>26</v>
      </c>
      <c r="F72" s="11" t="s">
        <v>27</v>
      </c>
      <c r="G72" s="11" t="s">
        <v>27</v>
      </c>
      <c r="H72" s="11" t="s">
        <v>34</v>
      </c>
      <c r="I72" s="11" t="s">
        <v>34</v>
      </c>
      <c r="J72" s="11" t="s">
        <v>27</v>
      </c>
      <c r="K72" s="11" t="s">
        <v>27</v>
      </c>
      <c r="L72" s="11" t="str">
        <f t="shared" si="0"/>
        <v>C</v>
      </c>
      <c r="M72" s="11" t="s">
        <v>30</v>
      </c>
      <c r="N72" s="11" t="s">
        <v>30</v>
      </c>
      <c r="O72" s="11" t="s">
        <v>29</v>
      </c>
      <c r="P72" s="11" t="s">
        <v>30</v>
      </c>
      <c r="Q72" s="11" t="s">
        <v>35</v>
      </c>
      <c r="R72" s="11" t="s">
        <v>30</v>
      </c>
    </row>
    <row r="73" spans="1:18" hidden="1" x14ac:dyDescent="0.25">
      <c r="A73" s="8">
        <v>113001001697</v>
      </c>
      <c r="B73" s="9" t="s">
        <v>105</v>
      </c>
      <c r="C73" s="9" t="s">
        <v>25</v>
      </c>
      <c r="D73" s="10" t="s">
        <v>32</v>
      </c>
      <c r="E73" s="10" t="s">
        <v>46</v>
      </c>
      <c r="F73" s="11" t="s">
        <v>27</v>
      </c>
      <c r="G73" s="11" t="s">
        <v>27</v>
      </c>
      <c r="H73" s="11" t="s">
        <v>34</v>
      </c>
      <c r="I73" s="11" t="s">
        <v>34</v>
      </c>
      <c r="J73" s="11" t="s">
        <v>27</v>
      </c>
      <c r="K73" s="11" t="s">
        <v>27</v>
      </c>
      <c r="L73" s="11" t="str">
        <f t="shared" si="0"/>
        <v>C</v>
      </c>
      <c r="M73" s="11" t="s">
        <v>30</v>
      </c>
      <c r="N73" s="11" t="s">
        <v>30</v>
      </c>
      <c r="O73" s="11" t="s">
        <v>29</v>
      </c>
      <c r="P73" s="11" t="s">
        <v>30</v>
      </c>
      <c r="Q73" s="11" t="s">
        <v>35</v>
      </c>
      <c r="R73" s="11" t="s">
        <v>30</v>
      </c>
    </row>
    <row r="74" spans="1:18" hidden="1" x14ac:dyDescent="0.25">
      <c r="A74" s="8">
        <v>113001002413</v>
      </c>
      <c r="B74" s="9" t="s">
        <v>106</v>
      </c>
      <c r="C74" s="9" t="s">
        <v>25</v>
      </c>
      <c r="D74" s="10" t="s">
        <v>32</v>
      </c>
      <c r="E74" s="10" t="s">
        <v>46</v>
      </c>
      <c r="F74" s="11" t="s">
        <v>27</v>
      </c>
      <c r="G74" s="11" t="s">
        <v>27</v>
      </c>
      <c r="H74" s="11" t="s">
        <v>34</v>
      </c>
      <c r="I74" s="11" t="s">
        <v>34</v>
      </c>
      <c r="J74" s="11" t="s">
        <v>34</v>
      </c>
      <c r="K74" s="11" t="s">
        <v>27</v>
      </c>
      <c r="L74" s="11" t="str">
        <f t="shared" ref="L74:L137" si="1">+VLOOKUP(A74,Saber_20252,6,FALSE)</f>
        <v>C</v>
      </c>
      <c r="M74" s="11" t="s">
        <v>30</v>
      </c>
      <c r="N74" s="11" t="s">
        <v>29</v>
      </c>
      <c r="O74" s="11" t="s">
        <v>30</v>
      </c>
      <c r="P74" s="11" t="s">
        <v>30</v>
      </c>
      <c r="Q74" s="11" t="s">
        <v>35</v>
      </c>
      <c r="R74" s="11" t="s">
        <v>30</v>
      </c>
    </row>
    <row r="75" spans="1:18" hidden="1" x14ac:dyDescent="0.25">
      <c r="A75" s="8">
        <v>113001002626</v>
      </c>
      <c r="B75" s="9" t="s">
        <v>107</v>
      </c>
      <c r="C75" s="9" t="s">
        <v>25</v>
      </c>
      <c r="D75" s="10" t="s">
        <v>32</v>
      </c>
      <c r="E75" s="10" t="s">
        <v>46</v>
      </c>
      <c r="F75" s="11" t="s">
        <v>27</v>
      </c>
      <c r="G75" s="11" t="s">
        <v>28</v>
      </c>
      <c r="H75" s="11" t="s">
        <v>27</v>
      </c>
      <c r="I75" s="11" t="s">
        <v>27</v>
      </c>
      <c r="J75" s="11" t="s">
        <v>34</v>
      </c>
      <c r="K75" s="11" t="s">
        <v>27</v>
      </c>
      <c r="L75" s="11" t="str">
        <f t="shared" si="1"/>
        <v>C</v>
      </c>
      <c r="M75" s="11" t="s">
        <v>30</v>
      </c>
      <c r="N75" s="11" t="s">
        <v>29</v>
      </c>
      <c r="O75" s="11" t="s">
        <v>35</v>
      </c>
      <c r="P75" s="11" t="s">
        <v>30</v>
      </c>
      <c r="Q75" s="11" t="s">
        <v>35</v>
      </c>
      <c r="R75" s="11" t="s">
        <v>29</v>
      </c>
    </row>
    <row r="76" spans="1:18" x14ac:dyDescent="0.25">
      <c r="A76" s="8">
        <v>113001000321</v>
      </c>
      <c r="B76" s="9" t="s">
        <v>108</v>
      </c>
      <c r="C76" s="9" t="s">
        <v>25</v>
      </c>
      <c r="D76" s="10" t="s">
        <v>44</v>
      </c>
      <c r="E76" s="10" t="s">
        <v>44</v>
      </c>
      <c r="F76" s="11" t="s">
        <v>28</v>
      </c>
      <c r="G76" s="11" t="s">
        <v>28</v>
      </c>
      <c r="H76" s="11" t="s">
        <v>27</v>
      </c>
      <c r="I76" s="11" t="s">
        <v>27</v>
      </c>
      <c r="J76" s="11" t="s">
        <v>34</v>
      </c>
      <c r="K76" s="11" t="s">
        <v>34</v>
      </c>
      <c r="L76" s="11" t="str">
        <f t="shared" si="1"/>
        <v>C</v>
      </c>
      <c r="M76" s="11" t="s">
        <v>29</v>
      </c>
      <c r="N76" s="11" t="s">
        <v>30</v>
      </c>
      <c r="O76" s="11" t="s">
        <v>35</v>
      </c>
      <c r="P76" s="11" t="s">
        <v>30</v>
      </c>
      <c r="Q76" s="11" t="s">
        <v>35</v>
      </c>
      <c r="R76" s="11" t="s">
        <v>30</v>
      </c>
    </row>
    <row r="77" spans="1:18" hidden="1" x14ac:dyDescent="0.25">
      <c r="A77" s="8">
        <v>113001002812</v>
      </c>
      <c r="B77" s="9" t="s">
        <v>109</v>
      </c>
      <c r="C77" s="9" t="s">
        <v>25</v>
      </c>
      <c r="D77" s="10" t="s">
        <v>44</v>
      </c>
      <c r="E77" s="10" t="s">
        <v>44</v>
      </c>
      <c r="F77" s="11" t="s">
        <v>27</v>
      </c>
      <c r="G77" s="11" t="s">
        <v>27</v>
      </c>
      <c r="H77" s="11" t="s">
        <v>34</v>
      </c>
      <c r="I77" s="11" t="s">
        <v>34</v>
      </c>
      <c r="J77" s="11" t="s">
        <v>34</v>
      </c>
      <c r="K77" s="11" t="s">
        <v>27</v>
      </c>
      <c r="L77" s="11" t="str">
        <f t="shared" si="1"/>
        <v>C</v>
      </c>
      <c r="M77" s="11" t="s">
        <v>30</v>
      </c>
      <c r="N77" s="11" t="s">
        <v>29</v>
      </c>
      <c r="O77" s="11" t="s">
        <v>30</v>
      </c>
      <c r="P77" s="11" t="s">
        <v>30</v>
      </c>
      <c r="Q77" s="11" t="s">
        <v>35</v>
      </c>
      <c r="R77" s="11" t="s">
        <v>30</v>
      </c>
    </row>
    <row r="78" spans="1:18" hidden="1" x14ac:dyDescent="0.25">
      <c r="A78" s="8">
        <v>313001001165</v>
      </c>
      <c r="B78" s="9" t="s">
        <v>110</v>
      </c>
      <c r="C78" s="9" t="s">
        <v>37</v>
      </c>
      <c r="D78" s="10" t="s">
        <v>32</v>
      </c>
      <c r="E78" s="10" t="s">
        <v>33</v>
      </c>
      <c r="F78" s="11" t="s">
        <v>41</v>
      </c>
      <c r="G78" s="11" t="s">
        <v>41</v>
      </c>
      <c r="H78" s="11" t="s">
        <v>40</v>
      </c>
      <c r="I78" s="11" t="s">
        <v>40</v>
      </c>
      <c r="J78" s="11" t="s">
        <v>40</v>
      </c>
      <c r="K78" s="11" t="s">
        <v>41</v>
      </c>
      <c r="L78" s="11" t="str">
        <f t="shared" si="1"/>
        <v>A+</v>
      </c>
      <c r="M78" s="11" t="s">
        <v>30</v>
      </c>
      <c r="N78" s="11" t="s">
        <v>29</v>
      </c>
      <c r="O78" s="11" t="s">
        <v>30</v>
      </c>
      <c r="P78" s="11" t="s">
        <v>30</v>
      </c>
      <c r="Q78" s="11" t="s">
        <v>35</v>
      </c>
      <c r="R78" s="11" t="s">
        <v>30</v>
      </c>
    </row>
    <row r="79" spans="1:18" hidden="1" x14ac:dyDescent="0.25">
      <c r="A79" s="8">
        <v>313001001076</v>
      </c>
      <c r="B79" s="9" t="s">
        <v>111</v>
      </c>
      <c r="C79" s="9" t="s">
        <v>37</v>
      </c>
      <c r="D79" s="10" t="s">
        <v>32</v>
      </c>
      <c r="E79" s="10" t="s">
        <v>33</v>
      </c>
      <c r="F79" s="11" t="s">
        <v>41</v>
      </c>
      <c r="G79" s="11" t="s">
        <v>41</v>
      </c>
      <c r="H79" s="11" t="s">
        <v>40</v>
      </c>
      <c r="I79" s="11" t="s">
        <v>40</v>
      </c>
      <c r="J79" s="11" t="s">
        <v>40</v>
      </c>
      <c r="K79" s="11" t="s">
        <v>40</v>
      </c>
      <c r="L79" s="11" t="str">
        <f t="shared" si="1"/>
        <v>A</v>
      </c>
      <c r="M79" s="11" t="s">
        <v>30</v>
      </c>
      <c r="N79" s="11" t="s">
        <v>30</v>
      </c>
      <c r="O79" s="11" t="s">
        <v>30</v>
      </c>
      <c r="P79" s="11" t="s">
        <v>30</v>
      </c>
      <c r="Q79" s="11" t="s">
        <v>35</v>
      </c>
      <c r="R79" s="11" t="s">
        <v>30</v>
      </c>
    </row>
    <row r="80" spans="1:18" hidden="1" x14ac:dyDescent="0.25">
      <c r="A80" s="8">
        <v>313001005098</v>
      </c>
      <c r="B80" s="9" t="s">
        <v>112</v>
      </c>
      <c r="C80" s="9" t="s">
        <v>37</v>
      </c>
      <c r="D80" s="10" t="s">
        <v>26</v>
      </c>
      <c r="E80" s="10" t="s">
        <v>26</v>
      </c>
      <c r="F80" s="11" t="s">
        <v>40</v>
      </c>
      <c r="G80" s="11" t="s">
        <v>40</v>
      </c>
      <c r="H80" s="11" t="s">
        <v>28</v>
      </c>
      <c r="I80" s="11" t="s">
        <v>40</v>
      </c>
      <c r="J80" s="11" t="s">
        <v>40</v>
      </c>
      <c r="K80" s="11" t="s">
        <v>41</v>
      </c>
      <c r="L80" s="11" t="str">
        <f t="shared" si="1"/>
        <v>A+</v>
      </c>
      <c r="M80" s="11" t="s">
        <v>30</v>
      </c>
      <c r="N80" s="11" t="s">
        <v>29</v>
      </c>
      <c r="O80" s="11" t="s">
        <v>30</v>
      </c>
      <c r="P80" s="11" t="s">
        <v>29</v>
      </c>
      <c r="Q80" s="11" t="s">
        <v>35</v>
      </c>
      <c r="R80" s="11" t="s">
        <v>30</v>
      </c>
    </row>
    <row r="81" spans="1:18" hidden="1" x14ac:dyDescent="0.25">
      <c r="A81" s="8">
        <v>313001006639</v>
      </c>
      <c r="B81" s="9" t="s">
        <v>113</v>
      </c>
      <c r="C81" s="9" t="s">
        <v>37</v>
      </c>
      <c r="D81" s="10" t="s">
        <v>32</v>
      </c>
      <c r="E81" s="10" t="s">
        <v>46</v>
      </c>
      <c r="F81" s="11" t="s">
        <v>28</v>
      </c>
      <c r="G81" s="11" t="s">
        <v>28</v>
      </c>
      <c r="H81" s="11" t="s">
        <v>27</v>
      </c>
      <c r="I81" s="11" t="s">
        <v>27</v>
      </c>
      <c r="J81" s="11" t="s">
        <v>28</v>
      </c>
      <c r="K81" s="11" t="s">
        <v>28</v>
      </c>
      <c r="L81" s="11" t="str">
        <f t="shared" si="1"/>
        <v>A</v>
      </c>
      <c r="M81" s="11" t="s">
        <v>29</v>
      </c>
      <c r="N81" s="11" t="s">
        <v>30</v>
      </c>
      <c r="O81" s="11" t="s">
        <v>29</v>
      </c>
      <c r="P81" s="11" t="s">
        <v>30</v>
      </c>
      <c r="Q81" s="11" t="s">
        <v>35</v>
      </c>
      <c r="R81" s="11" t="s">
        <v>30</v>
      </c>
    </row>
    <row r="82" spans="1:18" hidden="1" x14ac:dyDescent="0.25">
      <c r="A82" s="8">
        <v>313001008526</v>
      </c>
      <c r="B82" s="9" t="s">
        <v>114</v>
      </c>
      <c r="C82" s="9" t="s">
        <v>37</v>
      </c>
      <c r="D82" s="10" t="s">
        <v>32</v>
      </c>
      <c r="E82" s="10" t="s">
        <v>46</v>
      </c>
      <c r="F82" s="11" t="s">
        <v>28</v>
      </c>
      <c r="G82" s="11" t="s">
        <v>28</v>
      </c>
      <c r="H82" s="11" t="s">
        <v>27</v>
      </c>
      <c r="I82" s="11" t="s">
        <v>27</v>
      </c>
      <c r="J82" s="11" t="s">
        <v>27</v>
      </c>
      <c r="K82" s="11" t="s">
        <v>28</v>
      </c>
      <c r="L82" s="11" t="str">
        <f t="shared" si="1"/>
        <v>B</v>
      </c>
      <c r="M82" s="11" t="s">
        <v>30</v>
      </c>
      <c r="N82" s="11" t="s">
        <v>29</v>
      </c>
      <c r="O82" s="11" t="s">
        <v>30</v>
      </c>
      <c r="P82" s="11" t="s">
        <v>30</v>
      </c>
      <c r="Q82" s="11" t="s">
        <v>35</v>
      </c>
      <c r="R82" s="11" t="s">
        <v>30</v>
      </c>
    </row>
    <row r="83" spans="1:18" hidden="1" x14ac:dyDescent="0.25">
      <c r="A83" s="8">
        <v>413001013176</v>
      </c>
      <c r="B83" s="9" t="s">
        <v>115</v>
      </c>
      <c r="C83" s="9" t="s">
        <v>37</v>
      </c>
      <c r="D83" s="10" t="s">
        <v>26</v>
      </c>
      <c r="E83" s="10" t="s">
        <v>54</v>
      </c>
      <c r="F83" s="11" t="s">
        <v>27</v>
      </c>
      <c r="G83" s="11" t="s">
        <v>27</v>
      </c>
      <c r="H83" s="11" t="s">
        <v>34</v>
      </c>
      <c r="I83" s="11" t="s">
        <v>34</v>
      </c>
      <c r="J83" s="11" t="s">
        <v>34</v>
      </c>
      <c r="K83" s="11" t="s">
        <v>34</v>
      </c>
      <c r="L83" s="11" t="str">
        <f t="shared" si="1"/>
        <v>D</v>
      </c>
      <c r="M83" s="11" t="s">
        <v>30</v>
      </c>
      <c r="N83" s="11" t="s">
        <v>30</v>
      </c>
      <c r="O83" s="11" t="s">
        <v>30</v>
      </c>
      <c r="P83" s="11" t="s">
        <v>30</v>
      </c>
      <c r="Q83" s="11" t="s">
        <v>35</v>
      </c>
      <c r="R83" s="11" t="s">
        <v>30</v>
      </c>
    </row>
    <row r="84" spans="1:18" hidden="1" x14ac:dyDescent="0.25">
      <c r="A84" s="8">
        <v>313001002421</v>
      </c>
      <c r="B84" s="9" t="s">
        <v>116</v>
      </c>
      <c r="C84" s="9" t="s">
        <v>25</v>
      </c>
      <c r="D84" s="10" t="s">
        <v>32</v>
      </c>
      <c r="E84" s="10" t="s">
        <v>33</v>
      </c>
      <c r="F84" s="11" t="s">
        <v>41</v>
      </c>
      <c r="G84" s="11" t="s">
        <v>41</v>
      </c>
      <c r="H84" s="11" t="s">
        <v>41</v>
      </c>
      <c r="I84" s="11" t="s">
        <v>41</v>
      </c>
      <c r="J84" s="11" t="s">
        <v>41</v>
      </c>
      <c r="K84" s="11" t="s">
        <v>41</v>
      </c>
      <c r="L84" s="11" t="str">
        <f t="shared" si="1"/>
        <v>A+</v>
      </c>
      <c r="M84" s="11" t="s">
        <v>30</v>
      </c>
      <c r="N84" s="11" t="s">
        <v>30</v>
      </c>
      <c r="O84" s="11" t="s">
        <v>30</v>
      </c>
      <c r="P84" s="11" t="s">
        <v>30</v>
      </c>
      <c r="Q84" s="11" t="s">
        <v>30</v>
      </c>
      <c r="R84" s="11" t="s">
        <v>30</v>
      </c>
    </row>
    <row r="85" spans="1:18" hidden="1" x14ac:dyDescent="0.25">
      <c r="A85" s="8">
        <v>313001002251</v>
      </c>
      <c r="B85" s="9" t="s">
        <v>117</v>
      </c>
      <c r="C85" s="9" t="s">
        <v>25</v>
      </c>
      <c r="D85" s="10" t="s">
        <v>26</v>
      </c>
      <c r="E85" s="10" t="s">
        <v>26</v>
      </c>
      <c r="F85" s="11" t="s">
        <v>40</v>
      </c>
      <c r="G85" s="11" t="s">
        <v>40</v>
      </c>
      <c r="H85" s="11" t="s">
        <v>40</v>
      </c>
      <c r="I85" s="11" t="s">
        <v>40</v>
      </c>
      <c r="J85" s="11" t="s">
        <v>40</v>
      </c>
      <c r="K85" s="11" t="s">
        <v>40</v>
      </c>
      <c r="L85" s="11" t="str">
        <f t="shared" si="1"/>
        <v>A</v>
      </c>
      <c r="M85" s="11" t="s">
        <v>30</v>
      </c>
      <c r="N85" s="11" t="s">
        <v>30</v>
      </c>
      <c r="O85" s="11" t="s">
        <v>30</v>
      </c>
      <c r="P85" s="11" t="s">
        <v>30</v>
      </c>
      <c r="Q85" s="11" t="s">
        <v>30</v>
      </c>
      <c r="R85" s="11" t="s">
        <v>30</v>
      </c>
    </row>
    <row r="86" spans="1:18" x14ac:dyDescent="0.25">
      <c r="A86" s="8">
        <v>113001003053</v>
      </c>
      <c r="B86" s="9" t="s">
        <v>118</v>
      </c>
      <c r="C86" s="9" t="s">
        <v>25</v>
      </c>
      <c r="D86" s="10" t="s">
        <v>26</v>
      </c>
      <c r="E86" s="10" t="s">
        <v>26</v>
      </c>
      <c r="F86" s="11" t="s">
        <v>40</v>
      </c>
      <c r="G86" s="11" t="s">
        <v>40</v>
      </c>
      <c r="H86" s="11" t="s">
        <v>40</v>
      </c>
      <c r="I86" s="11" t="s">
        <v>40</v>
      </c>
      <c r="J86" s="11" t="s">
        <v>40</v>
      </c>
      <c r="K86" s="11" t="s">
        <v>40</v>
      </c>
      <c r="L86" s="11" t="str">
        <f t="shared" si="1"/>
        <v>A+</v>
      </c>
      <c r="M86" s="11" t="s">
        <v>29</v>
      </c>
      <c r="N86" s="11" t="s">
        <v>30</v>
      </c>
      <c r="O86" s="11" t="s">
        <v>30</v>
      </c>
      <c r="P86" s="11" t="s">
        <v>30</v>
      </c>
      <c r="Q86" s="11" t="s">
        <v>30</v>
      </c>
      <c r="R86" s="11" t="s">
        <v>30</v>
      </c>
    </row>
    <row r="87" spans="1:18" hidden="1" x14ac:dyDescent="0.25">
      <c r="A87" s="8">
        <v>313001000568</v>
      </c>
      <c r="B87" s="9" t="s">
        <v>119</v>
      </c>
      <c r="C87" s="9" t="s">
        <v>25</v>
      </c>
      <c r="D87" s="10" t="s">
        <v>32</v>
      </c>
      <c r="E87" s="10" t="s">
        <v>33</v>
      </c>
      <c r="F87" s="11" t="s">
        <v>28</v>
      </c>
      <c r="G87" s="11" t="s">
        <v>28</v>
      </c>
      <c r="H87" s="11" t="s">
        <v>28</v>
      </c>
      <c r="I87" s="11" t="s">
        <v>28</v>
      </c>
      <c r="J87" s="11" t="s">
        <v>40</v>
      </c>
      <c r="K87" s="11" t="s">
        <v>40</v>
      </c>
      <c r="L87" s="11" t="str">
        <f t="shared" si="1"/>
        <v>A</v>
      </c>
      <c r="M87" s="11" t="s">
        <v>30</v>
      </c>
      <c r="N87" s="11" t="s">
        <v>30</v>
      </c>
      <c r="O87" s="11" t="s">
        <v>29</v>
      </c>
      <c r="P87" s="11" t="s">
        <v>30</v>
      </c>
      <c r="Q87" s="11" t="s">
        <v>30</v>
      </c>
      <c r="R87" s="11" t="s">
        <v>30</v>
      </c>
    </row>
    <row r="88" spans="1:18" hidden="1" x14ac:dyDescent="0.25">
      <c r="A88" s="8">
        <v>113001003061</v>
      </c>
      <c r="B88" s="9" t="s">
        <v>120</v>
      </c>
      <c r="C88" s="9" t="s">
        <v>25</v>
      </c>
      <c r="D88" s="10" t="s">
        <v>32</v>
      </c>
      <c r="E88" s="10" t="s">
        <v>33</v>
      </c>
      <c r="F88" s="11" t="s">
        <v>40</v>
      </c>
      <c r="G88" s="11" t="s">
        <v>28</v>
      </c>
      <c r="H88" s="11" t="s">
        <v>28</v>
      </c>
      <c r="I88" s="11" t="s">
        <v>28</v>
      </c>
      <c r="J88" s="11" t="s">
        <v>40</v>
      </c>
      <c r="K88" s="11" t="s">
        <v>40</v>
      </c>
      <c r="L88" s="11" t="str">
        <f t="shared" si="1"/>
        <v>A</v>
      </c>
      <c r="M88" s="11" t="s">
        <v>30</v>
      </c>
      <c r="N88" s="11" t="s">
        <v>30</v>
      </c>
      <c r="O88" s="11" t="s">
        <v>29</v>
      </c>
      <c r="P88" s="11" t="s">
        <v>30</v>
      </c>
      <c r="Q88" s="11" t="s">
        <v>30</v>
      </c>
      <c r="R88" s="11" t="s">
        <v>35</v>
      </c>
    </row>
    <row r="89" spans="1:18" hidden="1" x14ac:dyDescent="0.25">
      <c r="A89" s="8">
        <v>113001002057</v>
      </c>
      <c r="B89" s="9" t="s">
        <v>121</v>
      </c>
      <c r="C89" s="9" t="s">
        <v>25</v>
      </c>
      <c r="D89" s="10" t="s">
        <v>32</v>
      </c>
      <c r="E89" s="10" t="s">
        <v>46</v>
      </c>
      <c r="F89" s="11" t="s">
        <v>28</v>
      </c>
      <c r="G89" s="11" t="s">
        <v>28</v>
      </c>
      <c r="H89" s="11" t="s">
        <v>28</v>
      </c>
      <c r="I89" s="11" t="s">
        <v>28</v>
      </c>
      <c r="J89" s="11" t="s">
        <v>28</v>
      </c>
      <c r="K89" s="11" t="s">
        <v>40</v>
      </c>
      <c r="L89" s="11" t="str">
        <f t="shared" si="1"/>
        <v>A</v>
      </c>
      <c r="M89" s="11" t="s">
        <v>30</v>
      </c>
      <c r="N89" s="11" t="s">
        <v>29</v>
      </c>
      <c r="O89" s="11" t="s">
        <v>30</v>
      </c>
      <c r="P89" s="11" t="s">
        <v>30</v>
      </c>
      <c r="Q89" s="11" t="s">
        <v>30</v>
      </c>
      <c r="R89" s="11" t="s">
        <v>30</v>
      </c>
    </row>
    <row r="90" spans="1:18" hidden="1" x14ac:dyDescent="0.25">
      <c r="A90" s="8">
        <v>113001013814</v>
      </c>
      <c r="B90" s="9" t="s">
        <v>122</v>
      </c>
      <c r="C90" s="9" t="s">
        <v>25</v>
      </c>
      <c r="D90" s="10" t="s">
        <v>26</v>
      </c>
      <c r="E90" s="10" t="s">
        <v>26</v>
      </c>
      <c r="F90" s="11" t="s">
        <v>40</v>
      </c>
      <c r="G90" s="11" t="s">
        <v>28</v>
      </c>
      <c r="H90" s="11" t="s">
        <v>28</v>
      </c>
      <c r="I90" s="11" t="s">
        <v>28</v>
      </c>
      <c r="J90" s="11" t="s">
        <v>28</v>
      </c>
      <c r="K90" s="11" t="s">
        <v>28</v>
      </c>
      <c r="L90" s="11" t="str">
        <f t="shared" si="1"/>
        <v>B</v>
      </c>
      <c r="M90" s="11" t="s">
        <v>30</v>
      </c>
      <c r="N90" s="11" t="s">
        <v>30</v>
      </c>
      <c r="O90" s="11" t="s">
        <v>30</v>
      </c>
      <c r="P90" s="11" t="s">
        <v>30</v>
      </c>
      <c r="Q90" s="11" t="s">
        <v>30</v>
      </c>
      <c r="R90" s="11" t="s">
        <v>35</v>
      </c>
    </row>
    <row r="91" spans="1:18" hidden="1" x14ac:dyDescent="0.25">
      <c r="A91" s="8">
        <v>113001000721</v>
      </c>
      <c r="B91" s="9" t="s">
        <v>123</v>
      </c>
      <c r="C91" s="9" t="s">
        <v>25</v>
      </c>
      <c r="D91" s="10" t="s">
        <v>26</v>
      </c>
      <c r="E91" s="10" t="s">
        <v>26</v>
      </c>
      <c r="F91" s="11" t="s">
        <v>27</v>
      </c>
      <c r="G91" s="11" t="s">
        <v>27</v>
      </c>
      <c r="H91" s="11" t="s">
        <v>27</v>
      </c>
      <c r="I91" s="11" t="s">
        <v>27</v>
      </c>
      <c r="J91" s="11" t="s">
        <v>28</v>
      </c>
      <c r="K91" s="11" t="s">
        <v>28</v>
      </c>
      <c r="L91" s="11" t="str">
        <f t="shared" si="1"/>
        <v>B</v>
      </c>
      <c r="M91" s="11" t="s">
        <v>30</v>
      </c>
      <c r="N91" s="11" t="s">
        <v>30</v>
      </c>
      <c r="O91" s="11" t="s">
        <v>29</v>
      </c>
      <c r="P91" s="11" t="s">
        <v>30</v>
      </c>
      <c r="Q91" s="11" t="s">
        <v>30</v>
      </c>
      <c r="R91" s="11" t="s">
        <v>30</v>
      </c>
    </row>
    <row r="92" spans="1:18" x14ac:dyDescent="0.25">
      <c r="A92" s="8">
        <v>113001006800</v>
      </c>
      <c r="B92" s="9" t="s">
        <v>124</v>
      </c>
      <c r="C92" s="9" t="s">
        <v>25</v>
      </c>
      <c r="D92" s="10" t="s">
        <v>26</v>
      </c>
      <c r="E92" s="10" t="s">
        <v>26</v>
      </c>
      <c r="F92" s="11" t="s">
        <v>28</v>
      </c>
      <c r="G92" s="11" t="s">
        <v>28</v>
      </c>
      <c r="H92" s="11" t="s">
        <v>28</v>
      </c>
      <c r="I92" s="11" t="s">
        <v>27</v>
      </c>
      <c r="J92" s="11" t="s">
        <v>28</v>
      </c>
      <c r="K92" s="11" t="s">
        <v>28</v>
      </c>
      <c r="L92" s="11" t="str">
        <f t="shared" si="1"/>
        <v>A</v>
      </c>
      <c r="M92" s="11" t="s">
        <v>29</v>
      </c>
      <c r="N92" s="11" t="s">
        <v>30</v>
      </c>
      <c r="O92" s="11" t="s">
        <v>29</v>
      </c>
      <c r="P92" s="11" t="s">
        <v>35</v>
      </c>
      <c r="Q92" s="11" t="s">
        <v>30</v>
      </c>
      <c r="R92" s="11" t="s">
        <v>30</v>
      </c>
    </row>
    <row r="93" spans="1:18" hidden="1" x14ac:dyDescent="0.25">
      <c r="A93" s="8">
        <v>313001027199</v>
      </c>
      <c r="B93" s="9" t="s">
        <v>125</v>
      </c>
      <c r="C93" s="9" t="s">
        <v>25</v>
      </c>
      <c r="D93" s="10" t="s">
        <v>26</v>
      </c>
      <c r="E93" s="10" t="s">
        <v>26</v>
      </c>
      <c r="F93" s="11" t="s">
        <v>28</v>
      </c>
      <c r="G93" s="11" t="s">
        <v>28</v>
      </c>
      <c r="H93" s="11" t="s">
        <v>28</v>
      </c>
      <c r="I93" s="11" t="s">
        <v>28</v>
      </c>
      <c r="J93" s="11" t="s">
        <v>28</v>
      </c>
      <c r="K93" s="11" t="s">
        <v>28</v>
      </c>
      <c r="L93" s="11" t="str">
        <f t="shared" si="1"/>
        <v>B</v>
      </c>
      <c r="M93" s="11" t="s">
        <v>30</v>
      </c>
      <c r="N93" s="11" t="s">
        <v>30</v>
      </c>
      <c r="O93" s="11" t="s">
        <v>30</v>
      </c>
      <c r="P93" s="11" t="s">
        <v>30</v>
      </c>
      <c r="Q93" s="11" t="s">
        <v>30</v>
      </c>
      <c r="R93" s="11" t="s">
        <v>30</v>
      </c>
    </row>
    <row r="94" spans="1:18" hidden="1" x14ac:dyDescent="0.25">
      <c r="A94" s="8">
        <v>313001001181</v>
      </c>
      <c r="B94" s="9" t="s">
        <v>126</v>
      </c>
      <c r="C94" s="9" t="s">
        <v>25</v>
      </c>
      <c r="D94" s="10" t="s">
        <v>26</v>
      </c>
      <c r="E94" s="10" t="s">
        <v>26</v>
      </c>
      <c r="F94" s="11" t="s">
        <v>28</v>
      </c>
      <c r="G94" s="11" t="s">
        <v>28</v>
      </c>
      <c r="H94" s="11" t="s">
        <v>28</v>
      </c>
      <c r="I94" s="11" t="s">
        <v>27</v>
      </c>
      <c r="J94" s="11" t="s">
        <v>28</v>
      </c>
      <c r="K94" s="11" t="s">
        <v>28</v>
      </c>
      <c r="L94" s="11" t="str">
        <f t="shared" si="1"/>
        <v>B</v>
      </c>
      <c r="M94" s="11" t="s">
        <v>30</v>
      </c>
      <c r="N94" s="11" t="s">
        <v>30</v>
      </c>
      <c r="O94" s="11" t="s">
        <v>29</v>
      </c>
      <c r="P94" s="11" t="s">
        <v>35</v>
      </c>
      <c r="Q94" s="11" t="s">
        <v>30</v>
      </c>
      <c r="R94" s="11" t="s">
        <v>30</v>
      </c>
    </row>
    <row r="95" spans="1:18" x14ac:dyDescent="0.25">
      <c r="A95" s="8">
        <v>113001002979</v>
      </c>
      <c r="B95" s="9" t="s">
        <v>127</v>
      </c>
      <c r="C95" s="9" t="s">
        <v>25</v>
      </c>
      <c r="D95" s="10" t="s">
        <v>32</v>
      </c>
      <c r="E95" s="10" t="s">
        <v>33</v>
      </c>
      <c r="F95" s="11" t="s">
        <v>28</v>
      </c>
      <c r="G95" s="11" t="s">
        <v>28</v>
      </c>
      <c r="H95" s="11" t="s">
        <v>28</v>
      </c>
      <c r="I95" s="11" t="s">
        <v>27</v>
      </c>
      <c r="J95" s="11" t="s">
        <v>27</v>
      </c>
      <c r="K95" s="11" t="s">
        <v>28</v>
      </c>
      <c r="L95" s="11" t="str">
        <f t="shared" si="1"/>
        <v>A</v>
      </c>
      <c r="M95" s="11" t="s">
        <v>29</v>
      </c>
      <c r="N95" s="11" t="s">
        <v>29</v>
      </c>
      <c r="O95" s="11" t="s">
        <v>30</v>
      </c>
      <c r="P95" s="11" t="s">
        <v>35</v>
      </c>
      <c r="Q95" s="11" t="s">
        <v>30</v>
      </c>
      <c r="R95" s="11" t="s">
        <v>30</v>
      </c>
    </row>
    <row r="96" spans="1:18" hidden="1" x14ac:dyDescent="0.25">
      <c r="A96" s="8">
        <v>113001003274</v>
      </c>
      <c r="B96" s="9" t="s">
        <v>128</v>
      </c>
      <c r="C96" s="9" t="s">
        <v>25</v>
      </c>
      <c r="D96" s="10" t="s">
        <v>26</v>
      </c>
      <c r="E96" s="10" t="s">
        <v>26</v>
      </c>
      <c r="F96" s="11" t="s">
        <v>27</v>
      </c>
      <c r="G96" s="11" t="s">
        <v>27</v>
      </c>
      <c r="H96" s="11" t="s">
        <v>27</v>
      </c>
      <c r="I96" s="11" t="s">
        <v>27</v>
      </c>
      <c r="J96" s="11" t="s">
        <v>27</v>
      </c>
      <c r="K96" s="11" t="s">
        <v>28</v>
      </c>
      <c r="L96" s="11" t="str">
        <f t="shared" si="1"/>
        <v>B</v>
      </c>
      <c r="M96" s="11" t="s">
        <v>30</v>
      </c>
      <c r="N96" s="11" t="s">
        <v>29</v>
      </c>
      <c r="O96" s="11" t="s">
        <v>30</v>
      </c>
      <c r="P96" s="11" t="s">
        <v>30</v>
      </c>
      <c r="Q96" s="11" t="s">
        <v>30</v>
      </c>
      <c r="R96" s="11" t="s">
        <v>30</v>
      </c>
    </row>
    <row r="97" spans="1:18" x14ac:dyDescent="0.25">
      <c r="A97" s="8">
        <v>113001029893</v>
      </c>
      <c r="B97" s="9" t="s">
        <v>129</v>
      </c>
      <c r="C97" s="9" t="s">
        <v>25</v>
      </c>
      <c r="D97" s="10" t="s">
        <v>26</v>
      </c>
      <c r="E97" s="10" t="s">
        <v>26</v>
      </c>
      <c r="F97" s="11" t="s">
        <v>28</v>
      </c>
      <c r="G97" s="11" t="s">
        <v>28</v>
      </c>
      <c r="H97" s="11" t="s">
        <v>28</v>
      </c>
      <c r="I97" s="11" t="s">
        <v>28</v>
      </c>
      <c r="J97" s="11" t="s">
        <v>27</v>
      </c>
      <c r="K97" s="11" t="s">
        <v>27</v>
      </c>
      <c r="L97" s="11" t="str">
        <f t="shared" si="1"/>
        <v>B</v>
      </c>
      <c r="M97" s="11" t="s">
        <v>29</v>
      </c>
      <c r="N97" s="11" t="s">
        <v>30</v>
      </c>
      <c r="O97" s="11" t="s">
        <v>35</v>
      </c>
      <c r="P97" s="11" t="s">
        <v>30</v>
      </c>
      <c r="Q97" s="11" t="s">
        <v>30</v>
      </c>
      <c r="R97" s="11" t="s">
        <v>30</v>
      </c>
    </row>
    <row r="98" spans="1:18" hidden="1" x14ac:dyDescent="0.25">
      <c r="A98" s="8">
        <v>113001001336</v>
      </c>
      <c r="B98" s="9" t="s">
        <v>130</v>
      </c>
      <c r="C98" s="9" t="s">
        <v>25</v>
      </c>
      <c r="D98" s="10" t="s">
        <v>26</v>
      </c>
      <c r="E98" s="10" t="s">
        <v>26</v>
      </c>
      <c r="F98" s="11" t="s">
        <v>27</v>
      </c>
      <c r="G98" s="11" t="s">
        <v>27</v>
      </c>
      <c r="H98" s="11" t="s">
        <v>27</v>
      </c>
      <c r="I98" s="11" t="s">
        <v>27</v>
      </c>
      <c r="J98" s="11" t="s">
        <v>27</v>
      </c>
      <c r="K98" s="11" t="s">
        <v>28</v>
      </c>
      <c r="L98" s="11" t="str">
        <f t="shared" si="1"/>
        <v>B</v>
      </c>
      <c r="M98" s="11" t="s">
        <v>30</v>
      </c>
      <c r="N98" s="11" t="s">
        <v>29</v>
      </c>
      <c r="O98" s="11" t="s">
        <v>30</v>
      </c>
      <c r="P98" s="11" t="s">
        <v>30</v>
      </c>
      <c r="Q98" s="11" t="s">
        <v>30</v>
      </c>
      <c r="R98" s="11" t="s">
        <v>30</v>
      </c>
    </row>
    <row r="99" spans="1:18" x14ac:dyDescent="0.25">
      <c r="A99" s="8">
        <v>113001002952</v>
      </c>
      <c r="B99" s="9" t="s">
        <v>131</v>
      </c>
      <c r="C99" s="9" t="s">
        <v>25</v>
      </c>
      <c r="D99" s="10" t="s">
        <v>26</v>
      </c>
      <c r="E99" s="10" t="s">
        <v>26</v>
      </c>
      <c r="F99" s="11" t="s">
        <v>34</v>
      </c>
      <c r="G99" s="11" t="s">
        <v>34</v>
      </c>
      <c r="H99" s="11" t="s">
        <v>34</v>
      </c>
      <c r="I99" s="11" t="s">
        <v>27</v>
      </c>
      <c r="J99" s="11" t="s">
        <v>27</v>
      </c>
      <c r="K99" s="11" t="s">
        <v>27</v>
      </c>
      <c r="L99" s="11" t="str">
        <f t="shared" si="1"/>
        <v>B</v>
      </c>
      <c r="M99" s="11" t="s">
        <v>29</v>
      </c>
      <c r="N99" s="11" t="s">
        <v>30</v>
      </c>
      <c r="O99" s="11" t="s">
        <v>30</v>
      </c>
      <c r="P99" s="11" t="s">
        <v>29</v>
      </c>
      <c r="Q99" s="11" t="s">
        <v>30</v>
      </c>
      <c r="R99" s="11" t="s">
        <v>30</v>
      </c>
    </row>
    <row r="100" spans="1:18" hidden="1" x14ac:dyDescent="0.25">
      <c r="A100" s="8">
        <v>113001030093</v>
      </c>
      <c r="B100" s="9" t="s">
        <v>132</v>
      </c>
      <c r="C100" s="9" t="s">
        <v>25</v>
      </c>
      <c r="D100" s="10" t="s">
        <v>32</v>
      </c>
      <c r="E100" s="10" t="s">
        <v>33</v>
      </c>
      <c r="F100" s="11" t="s">
        <v>34</v>
      </c>
      <c r="G100" s="11" t="s">
        <v>27</v>
      </c>
      <c r="H100" s="11" t="s">
        <v>27</v>
      </c>
      <c r="I100" s="11" t="s">
        <v>27</v>
      </c>
      <c r="J100" s="11" t="s">
        <v>27</v>
      </c>
      <c r="K100" s="11" t="s">
        <v>27</v>
      </c>
      <c r="L100" s="11" t="str">
        <f t="shared" si="1"/>
        <v>C</v>
      </c>
      <c r="M100" s="11" t="s">
        <v>30</v>
      </c>
      <c r="N100" s="11" t="s">
        <v>30</v>
      </c>
      <c r="O100" s="11" t="s">
        <v>30</v>
      </c>
      <c r="P100" s="11" t="s">
        <v>30</v>
      </c>
      <c r="Q100" s="11" t="s">
        <v>30</v>
      </c>
      <c r="R100" s="11" t="s">
        <v>29</v>
      </c>
    </row>
    <row r="101" spans="1:18" x14ac:dyDescent="0.25">
      <c r="A101" s="8">
        <v>113001000437</v>
      </c>
      <c r="B101" s="9" t="s">
        <v>133</v>
      </c>
      <c r="C101" s="9" t="s">
        <v>25</v>
      </c>
      <c r="D101" s="10" t="s">
        <v>26</v>
      </c>
      <c r="E101" s="10" t="s">
        <v>26</v>
      </c>
      <c r="F101" s="11" t="s">
        <v>27</v>
      </c>
      <c r="G101" s="11" t="s">
        <v>27</v>
      </c>
      <c r="H101" s="11" t="s">
        <v>27</v>
      </c>
      <c r="I101" s="11" t="s">
        <v>27</v>
      </c>
      <c r="J101" s="11" t="s">
        <v>27</v>
      </c>
      <c r="K101" s="11" t="s">
        <v>27</v>
      </c>
      <c r="L101" s="11" t="str">
        <f t="shared" si="1"/>
        <v>B</v>
      </c>
      <c r="M101" s="11" t="s">
        <v>29</v>
      </c>
      <c r="N101" s="11" t="s">
        <v>30</v>
      </c>
      <c r="O101" s="11" t="s">
        <v>30</v>
      </c>
      <c r="P101" s="11" t="s">
        <v>30</v>
      </c>
      <c r="Q101" s="11" t="s">
        <v>30</v>
      </c>
      <c r="R101" s="11" t="s">
        <v>30</v>
      </c>
    </row>
    <row r="102" spans="1:18" hidden="1" x14ac:dyDescent="0.25">
      <c r="A102" s="8">
        <v>113001001972</v>
      </c>
      <c r="B102" s="9" t="s">
        <v>134</v>
      </c>
      <c r="C102" s="9" t="s">
        <v>25</v>
      </c>
      <c r="D102" s="10" t="s">
        <v>32</v>
      </c>
      <c r="E102" s="10" t="s">
        <v>46</v>
      </c>
      <c r="F102" s="11" t="s">
        <v>27</v>
      </c>
      <c r="G102" s="11" t="s">
        <v>27</v>
      </c>
      <c r="H102" s="11" t="s">
        <v>27</v>
      </c>
      <c r="I102" s="11" t="s">
        <v>27</v>
      </c>
      <c r="J102" s="11" t="s">
        <v>27</v>
      </c>
      <c r="K102" s="11" t="s">
        <v>27</v>
      </c>
      <c r="L102" s="11" t="str">
        <f t="shared" si="1"/>
        <v>C</v>
      </c>
      <c r="M102" s="11" t="s">
        <v>30</v>
      </c>
      <c r="N102" s="11" t="s">
        <v>30</v>
      </c>
      <c r="O102" s="11" t="s">
        <v>30</v>
      </c>
      <c r="P102" s="11" t="s">
        <v>30</v>
      </c>
      <c r="Q102" s="11" t="s">
        <v>30</v>
      </c>
      <c r="R102" s="11" t="s">
        <v>30</v>
      </c>
    </row>
    <row r="103" spans="1:18" hidden="1" x14ac:dyDescent="0.25">
      <c r="A103" s="8">
        <v>113001028483</v>
      </c>
      <c r="B103" s="9" t="s">
        <v>135</v>
      </c>
      <c r="C103" s="9" t="s">
        <v>25</v>
      </c>
      <c r="D103" s="10" t="s">
        <v>32</v>
      </c>
      <c r="E103" s="10" t="s">
        <v>46</v>
      </c>
      <c r="F103" s="11" t="s">
        <v>27</v>
      </c>
      <c r="G103" s="11" t="s">
        <v>27</v>
      </c>
      <c r="H103" s="11" t="s">
        <v>27</v>
      </c>
      <c r="I103" s="11" t="s">
        <v>27</v>
      </c>
      <c r="J103" s="11" t="s">
        <v>27</v>
      </c>
      <c r="K103" s="11" t="s">
        <v>27</v>
      </c>
      <c r="L103" s="11" t="str">
        <f t="shared" si="1"/>
        <v>C</v>
      </c>
      <c r="M103" s="11" t="s">
        <v>30</v>
      </c>
      <c r="N103" s="11" t="s">
        <v>30</v>
      </c>
      <c r="O103" s="11" t="s">
        <v>30</v>
      </c>
      <c r="P103" s="11" t="s">
        <v>30</v>
      </c>
      <c r="Q103" s="11" t="s">
        <v>30</v>
      </c>
      <c r="R103" s="11" t="s">
        <v>30</v>
      </c>
    </row>
    <row r="104" spans="1:18" hidden="1" x14ac:dyDescent="0.25">
      <c r="A104" s="8">
        <v>113001000771</v>
      </c>
      <c r="B104" s="9" t="s">
        <v>136</v>
      </c>
      <c r="C104" s="9" t="s">
        <v>25</v>
      </c>
      <c r="D104" s="10" t="s">
        <v>44</v>
      </c>
      <c r="E104" s="10" t="s">
        <v>44</v>
      </c>
      <c r="F104" s="11" t="s">
        <v>28</v>
      </c>
      <c r="G104" s="11" t="s">
        <v>27</v>
      </c>
      <c r="H104" s="11" t="s">
        <v>27</v>
      </c>
      <c r="I104" s="11" t="s">
        <v>27</v>
      </c>
      <c r="J104" s="11" t="s">
        <v>27</v>
      </c>
      <c r="K104" s="11" t="s">
        <v>27</v>
      </c>
      <c r="L104" s="11" t="str">
        <f t="shared" si="1"/>
        <v>C</v>
      </c>
      <c r="M104" s="11" t="s">
        <v>30</v>
      </c>
      <c r="N104" s="11" t="s">
        <v>30</v>
      </c>
      <c r="O104" s="11" t="s">
        <v>30</v>
      </c>
      <c r="P104" s="11" t="s">
        <v>30</v>
      </c>
      <c r="Q104" s="11" t="s">
        <v>30</v>
      </c>
      <c r="R104" s="11" t="s">
        <v>35</v>
      </c>
    </row>
    <row r="105" spans="1:18" hidden="1" x14ac:dyDescent="0.25">
      <c r="A105" s="8">
        <v>113001028927</v>
      </c>
      <c r="B105" s="9" t="s">
        <v>137</v>
      </c>
      <c r="C105" s="9" t="s">
        <v>25</v>
      </c>
      <c r="D105" s="10" t="s">
        <v>26</v>
      </c>
      <c r="E105" s="10" t="s">
        <v>26</v>
      </c>
      <c r="F105" s="11" t="s">
        <v>27</v>
      </c>
      <c r="G105" s="11" t="s">
        <v>34</v>
      </c>
      <c r="H105" s="11" t="s">
        <v>34</v>
      </c>
      <c r="I105" s="11" t="s">
        <v>27</v>
      </c>
      <c r="J105" s="11" t="s">
        <v>27</v>
      </c>
      <c r="K105" s="11" t="s">
        <v>27</v>
      </c>
      <c r="L105" s="11" t="str">
        <f t="shared" si="1"/>
        <v>C</v>
      </c>
      <c r="M105" s="11" t="s">
        <v>30</v>
      </c>
      <c r="N105" s="11" t="s">
        <v>30</v>
      </c>
      <c r="O105" s="11" t="s">
        <v>30</v>
      </c>
      <c r="P105" s="11" t="s">
        <v>29</v>
      </c>
      <c r="Q105" s="11" t="s">
        <v>30</v>
      </c>
      <c r="R105" s="11" t="s">
        <v>35</v>
      </c>
    </row>
    <row r="106" spans="1:18" x14ac:dyDescent="0.25">
      <c r="A106" s="8">
        <v>113001012788</v>
      </c>
      <c r="B106" s="9" t="s">
        <v>138</v>
      </c>
      <c r="C106" s="9" t="s">
        <v>25</v>
      </c>
      <c r="D106" s="10" t="s">
        <v>44</v>
      </c>
      <c r="E106" s="10" t="s">
        <v>44</v>
      </c>
      <c r="F106" s="11" t="s">
        <v>28</v>
      </c>
      <c r="G106" s="11" t="s">
        <v>27</v>
      </c>
      <c r="H106" s="11" t="s">
        <v>27</v>
      </c>
      <c r="I106" s="11" t="s">
        <v>27</v>
      </c>
      <c r="J106" s="11" t="s">
        <v>27</v>
      </c>
      <c r="K106" s="11" t="s">
        <v>27</v>
      </c>
      <c r="L106" s="11" t="str">
        <f t="shared" si="1"/>
        <v>B</v>
      </c>
      <c r="M106" s="11" t="s">
        <v>29</v>
      </c>
      <c r="N106" s="11" t="s">
        <v>30</v>
      </c>
      <c r="O106" s="11" t="s">
        <v>30</v>
      </c>
      <c r="P106" s="11" t="s">
        <v>30</v>
      </c>
      <c r="Q106" s="11" t="s">
        <v>30</v>
      </c>
      <c r="R106" s="11" t="s">
        <v>35</v>
      </c>
    </row>
    <row r="107" spans="1:18" hidden="1" x14ac:dyDescent="0.25">
      <c r="A107" s="8">
        <v>113001000241</v>
      </c>
      <c r="B107" s="9" t="s">
        <v>139</v>
      </c>
      <c r="C107" s="9" t="s">
        <v>25</v>
      </c>
      <c r="D107" s="10" t="s">
        <v>44</v>
      </c>
      <c r="E107" s="10" t="s">
        <v>44</v>
      </c>
      <c r="F107" s="11" t="s">
        <v>27</v>
      </c>
      <c r="G107" s="11" t="s">
        <v>34</v>
      </c>
      <c r="H107" s="11" t="s">
        <v>34</v>
      </c>
      <c r="I107" s="11" t="s">
        <v>27</v>
      </c>
      <c r="J107" s="11" t="s">
        <v>27</v>
      </c>
      <c r="K107" s="11" t="s">
        <v>27</v>
      </c>
      <c r="L107" s="11" t="str">
        <f t="shared" si="1"/>
        <v>C</v>
      </c>
      <c r="M107" s="11" t="s">
        <v>30</v>
      </c>
      <c r="N107" s="11" t="s">
        <v>30</v>
      </c>
      <c r="O107" s="11" t="s">
        <v>30</v>
      </c>
      <c r="P107" s="11" t="s">
        <v>29</v>
      </c>
      <c r="Q107" s="11" t="s">
        <v>30</v>
      </c>
      <c r="R107" s="11" t="s">
        <v>35</v>
      </c>
    </row>
    <row r="108" spans="1:18" x14ac:dyDescent="0.25">
      <c r="A108" s="8">
        <v>213001000245</v>
      </c>
      <c r="B108" s="9" t="s">
        <v>140</v>
      </c>
      <c r="C108" s="9" t="s">
        <v>25</v>
      </c>
      <c r="D108" s="10" t="s">
        <v>44</v>
      </c>
      <c r="E108" s="10" t="s">
        <v>54</v>
      </c>
      <c r="F108" s="11" t="s">
        <v>34</v>
      </c>
      <c r="G108" s="11" t="s">
        <v>34</v>
      </c>
      <c r="H108" s="11" t="s">
        <v>34</v>
      </c>
      <c r="I108" s="11" t="s">
        <v>27</v>
      </c>
      <c r="J108" s="11" t="s">
        <v>27</v>
      </c>
      <c r="K108" s="11" t="s">
        <v>27</v>
      </c>
      <c r="L108" s="11" t="str">
        <f t="shared" si="1"/>
        <v>B</v>
      </c>
      <c r="M108" s="11" t="s">
        <v>29</v>
      </c>
      <c r="N108" s="11" t="s">
        <v>30</v>
      </c>
      <c r="O108" s="11" t="s">
        <v>30</v>
      </c>
      <c r="P108" s="11" t="s">
        <v>29</v>
      </c>
      <c r="Q108" s="11" t="s">
        <v>30</v>
      </c>
      <c r="R108" s="11" t="s">
        <v>30</v>
      </c>
    </row>
    <row r="109" spans="1:18" hidden="1" x14ac:dyDescent="0.25">
      <c r="A109" s="8">
        <v>113001028919</v>
      </c>
      <c r="B109" s="9" t="s">
        <v>141</v>
      </c>
      <c r="C109" s="9" t="s">
        <v>25</v>
      </c>
      <c r="D109" s="10" t="s">
        <v>32</v>
      </c>
      <c r="E109" s="10" t="s">
        <v>46</v>
      </c>
      <c r="F109" s="11" t="s">
        <v>34</v>
      </c>
      <c r="G109" s="11" t="s">
        <v>34</v>
      </c>
      <c r="H109" s="11" t="s">
        <v>34</v>
      </c>
      <c r="I109" s="11" t="s">
        <v>34</v>
      </c>
      <c r="J109" s="11" t="s">
        <v>27</v>
      </c>
      <c r="K109" s="11" t="s">
        <v>27</v>
      </c>
      <c r="L109" s="11" t="str">
        <f t="shared" si="1"/>
        <v>C</v>
      </c>
      <c r="M109" s="11" t="s">
        <v>30</v>
      </c>
      <c r="N109" s="11" t="s">
        <v>30</v>
      </c>
      <c r="O109" s="11" t="s">
        <v>29</v>
      </c>
      <c r="P109" s="11" t="s">
        <v>30</v>
      </c>
      <c r="Q109" s="11" t="s">
        <v>30</v>
      </c>
      <c r="R109" s="11" t="s">
        <v>30</v>
      </c>
    </row>
    <row r="110" spans="1:18" hidden="1" x14ac:dyDescent="0.25">
      <c r="A110" s="8">
        <v>113001004289</v>
      </c>
      <c r="B110" s="9" t="s">
        <v>142</v>
      </c>
      <c r="C110" s="9" t="s">
        <v>25</v>
      </c>
      <c r="D110" s="10" t="s">
        <v>26</v>
      </c>
      <c r="E110" s="10" t="s">
        <v>26</v>
      </c>
      <c r="F110" s="11" t="s">
        <v>27</v>
      </c>
      <c r="G110" s="11" t="s">
        <v>27</v>
      </c>
      <c r="H110" s="11" t="s">
        <v>27</v>
      </c>
      <c r="I110" s="11" t="s">
        <v>34</v>
      </c>
      <c r="J110" s="11" t="s">
        <v>27</v>
      </c>
      <c r="K110" s="11" t="s">
        <v>27</v>
      </c>
      <c r="L110" s="11" t="str">
        <f t="shared" si="1"/>
        <v>C</v>
      </c>
      <c r="M110" s="11" t="s">
        <v>30</v>
      </c>
      <c r="N110" s="11" t="s">
        <v>30</v>
      </c>
      <c r="O110" s="11" t="s">
        <v>29</v>
      </c>
      <c r="P110" s="11" t="s">
        <v>35</v>
      </c>
      <c r="Q110" s="11" t="s">
        <v>30</v>
      </c>
      <c r="R110" s="11" t="s">
        <v>30</v>
      </c>
    </row>
    <row r="111" spans="1:18" hidden="1" x14ac:dyDescent="0.25">
      <c r="A111" s="8">
        <v>113001007857</v>
      </c>
      <c r="B111" s="9" t="s">
        <v>143</v>
      </c>
      <c r="C111" s="9" t="s">
        <v>25</v>
      </c>
      <c r="D111" s="10" t="s">
        <v>44</v>
      </c>
      <c r="E111" s="10" t="s">
        <v>44</v>
      </c>
      <c r="F111" s="11" t="s">
        <v>28</v>
      </c>
      <c r="G111" s="11" t="s">
        <v>27</v>
      </c>
      <c r="H111" s="11" t="s">
        <v>27</v>
      </c>
      <c r="I111" s="11" t="s">
        <v>27</v>
      </c>
      <c r="J111" s="11" t="s">
        <v>27</v>
      </c>
      <c r="K111" s="11" t="s">
        <v>27</v>
      </c>
      <c r="L111" s="11" t="str">
        <f t="shared" si="1"/>
        <v>C</v>
      </c>
      <c r="M111" s="11" t="s">
        <v>30</v>
      </c>
      <c r="N111" s="11" t="s">
        <v>30</v>
      </c>
      <c r="O111" s="11" t="s">
        <v>30</v>
      </c>
      <c r="P111" s="11" t="s">
        <v>30</v>
      </c>
      <c r="Q111" s="11" t="s">
        <v>30</v>
      </c>
      <c r="R111" s="11" t="s">
        <v>35</v>
      </c>
    </row>
    <row r="112" spans="1:18" hidden="1" x14ac:dyDescent="0.25">
      <c r="A112" s="8">
        <v>113001005358</v>
      </c>
      <c r="B112" s="9" t="s">
        <v>144</v>
      </c>
      <c r="C112" s="9" t="s">
        <v>25</v>
      </c>
      <c r="D112" s="10" t="s">
        <v>32</v>
      </c>
      <c r="E112" s="10" t="s">
        <v>46</v>
      </c>
      <c r="F112" s="11" t="s">
        <v>27</v>
      </c>
      <c r="G112" s="11" t="s">
        <v>27</v>
      </c>
      <c r="H112" s="11" t="s">
        <v>27</v>
      </c>
      <c r="I112" s="11" t="s">
        <v>34</v>
      </c>
      <c r="J112" s="11" t="s">
        <v>27</v>
      </c>
      <c r="K112" s="11" t="s">
        <v>27</v>
      </c>
      <c r="L112" s="11" t="str">
        <f t="shared" si="1"/>
        <v>C</v>
      </c>
      <c r="M112" s="11" t="s">
        <v>30</v>
      </c>
      <c r="N112" s="11" t="s">
        <v>30</v>
      </c>
      <c r="O112" s="11" t="s">
        <v>29</v>
      </c>
      <c r="P112" s="11" t="s">
        <v>35</v>
      </c>
      <c r="Q112" s="11" t="s">
        <v>30</v>
      </c>
      <c r="R112" s="11" t="s">
        <v>30</v>
      </c>
    </row>
    <row r="113" spans="1:18" hidden="1" x14ac:dyDescent="0.25">
      <c r="A113" s="8">
        <v>113001009281</v>
      </c>
      <c r="B113" s="9" t="s">
        <v>145</v>
      </c>
      <c r="C113" s="9" t="s">
        <v>25</v>
      </c>
      <c r="D113" s="10" t="s">
        <v>44</v>
      </c>
      <c r="E113" s="10" t="s">
        <v>44</v>
      </c>
      <c r="F113" s="11" t="s">
        <v>34</v>
      </c>
      <c r="G113" s="11" t="s">
        <v>34</v>
      </c>
      <c r="H113" s="11" t="s">
        <v>34</v>
      </c>
      <c r="I113" s="11" t="s">
        <v>34</v>
      </c>
      <c r="J113" s="11" t="s">
        <v>27</v>
      </c>
      <c r="K113" s="11" t="s">
        <v>27</v>
      </c>
      <c r="L113" s="11" t="str">
        <f t="shared" si="1"/>
        <v>C</v>
      </c>
      <c r="M113" s="11" t="s">
        <v>30</v>
      </c>
      <c r="N113" s="11" t="s">
        <v>30</v>
      </c>
      <c r="O113" s="11" t="s">
        <v>29</v>
      </c>
      <c r="P113" s="11" t="s">
        <v>30</v>
      </c>
      <c r="Q113" s="11" t="s">
        <v>30</v>
      </c>
      <c r="R113" s="11" t="s">
        <v>30</v>
      </c>
    </row>
    <row r="114" spans="1:18" x14ac:dyDescent="0.25">
      <c r="A114" s="8">
        <v>313001008411</v>
      </c>
      <c r="B114" s="9" t="s">
        <v>146</v>
      </c>
      <c r="C114" s="9" t="s">
        <v>25</v>
      </c>
      <c r="D114" s="10" t="s">
        <v>26</v>
      </c>
      <c r="E114" s="10" t="s">
        <v>26</v>
      </c>
      <c r="F114" s="11" t="s">
        <v>27</v>
      </c>
      <c r="G114" s="11" t="s">
        <v>27</v>
      </c>
      <c r="H114" s="11" t="s">
        <v>27</v>
      </c>
      <c r="I114" s="11" t="s">
        <v>27</v>
      </c>
      <c r="J114" s="11" t="s">
        <v>27</v>
      </c>
      <c r="K114" s="11" t="s">
        <v>34</v>
      </c>
      <c r="L114" s="11" t="str">
        <f t="shared" si="1"/>
        <v>C</v>
      </c>
      <c r="M114" s="11" t="s">
        <v>29</v>
      </c>
      <c r="N114" s="11" t="s">
        <v>35</v>
      </c>
      <c r="O114" s="11" t="s">
        <v>30</v>
      </c>
      <c r="P114" s="11" t="s">
        <v>30</v>
      </c>
      <c r="Q114" s="11" t="s">
        <v>30</v>
      </c>
      <c r="R114" s="11" t="s">
        <v>30</v>
      </c>
    </row>
    <row r="115" spans="1:18" hidden="1" x14ac:dyDescent="0.25">
      <c r="A115" s="8">
        <v>113001030212</v>
      </c>
      <c r="B115" s="9" t="s">
        <v>147</v>
      </c>
      <c r="C115" s="9" t="s">
        <v>25</v>
      </c>
      <c r="D115" s="10" t="s">
        <v>44</v>
      </c>
      <c r="E115" s="10" t="s">
        <v>44</v>
      </c>
      <c r="F115" s="11" t="s">
        <v>34</v>
      </c>
      <c r="G115" s="11" t="s">
        <v>34</v>
      </c>
      <c r="H115" s="11" t="s">
        <v>34</v>
      </c>
      <c r="I115" s="11" t="s">
        <v>34</v>
      </c>
      <c r="J115" s="11" t="s">
        <v>34</v>
      </c>
      <c r="K115" s="11" t="s">
        <v>27</v>
      </c>
      <c r="L115" s="11" t="str">
        <f t="shared" si="1"/>
        <v>C</v>
      </c>
      <c r="M115" s="11" t="s">
        <v>30</v>
      </c>
      <c r="N115" s="11" t="s">
        <v>29</v>
      </c>
      <c r="O115" s="11" t="s">
        <v>30</v>
      </c>
      <c r="P115" s="11" t="s">
        <v>30</v>
      </c>
      <c r="Q115" s="11" t="s">
        <v>30</v>
      </c>
      <c r="R115" s="11" t="s">
        <v>30</v>
      </c>
    </row>
    <row r="116" spans="1:18" hidden="1" x14ac:dyDescent="0.25">
      <c r="A116" s="8">
        <v>113001028469</v>
      </c>
      <c r="B116" s="9" t="s">
        <v>148</v>
      </c>
      <c r="C116" s="9" t="s">
        <v>25</v>
      </c>
      <c r="D116" s="10" t="s">
        <v>32</v>
      </c>
      <c r="E116" s="10" t="s">
        <v>46</v>
      </c>
      <c r="F116" s="11" t="s">
        <v>27</v>
      </c>
      <c r="G116" s="11" t="s">
        <v>34</v>
      </c>
      <c r="H116" s="11" t="s">
        <v>34</v>
      </c>
      <c r="I116" s="11" t="s">
        <v>34</v>
      </c>
      <c r="J116" s="11" t="s">
        <v>34</v>
      </c>
      <c r="K116" s="11" t="s">
        <v>27</v>
      </c>
      <c r="L116" s="11" t="str">
        <f t="shared" si="1"/>
        <v>C</v>
      </c>
      <c r="M116" s="11" t="s">
        <v>30</v>
      </c>
      <c r="N116" s="11" t="s">
        <v>29</v>
      </c>
      <c r="O116" s="11" t="s">
        <v>30</v>
      </c>
      <c r="P116" s="11" t="s">
        <v>30</v>
      </c>
      <c r="Q116" s="11" t="s">
        <v>30</v>
      </c>
      <c r="R116" s="11" t="s">
        <v>35</v>
      </c>
    </row>
    <row r="117" spans="1:18" x14ac:dyDescent="0.25">
      <c r="A117" s="8">
        <v>113001000879</v>
      </c>
      <c r="B117" s="9" t="s">
        <v>149</v>
      </c>
      <c r="C117" s="9" t="s">
        <v>25</v>
      </c>
      <c r="D117" s="10" t="s">
        <v>32</v>
      </c>
      <c r="E117" s="10" t="s">
        <v>33</v>
      </c>
      <c r="F117" s="11" t="s">
        <v>27</v>
      </c>
      <c r="G117" s="11" t="s">
        <v>34</v>
      </c>
      <c r="H117" s="11" t="s">
        <v>34</v>
      </c>
      <c r="I117" s="11" t="s">
        <v>34</v>
      </c>
      <c r="J117" s="11" t="s">
        <v>34</v>
      </c>
      <c r="K117" s="11" t="s">
        <v>34</v>
      </c>
      <c r="L117" s="11" t="str">
        <f t="shared" si="1"/>
        <v>C</v>
      </c>
      <c r="M117" s="11" t="s">
        <v>29</v>
      </c>
      <c r="N117" s="11" t="s">
        <v>30</v>
      </c>
      <c r="O117" s="11" t="s">
        <v>30</v>
      </c>
      <c r="P117" s="11" t="s">
        <v>30</v>
      </c>
      <c r="Q117" s="11" t="s">
        <v>30</v>
      </c>
      <c r="R117" s="11" t="s">
        <v>35</v>
      </c>
    </row>
    <row r="118" spans="1:18" hidden="1" x14ac:dyDescent="0.25">
      <c r="A118" s="8">
        <v>313001004750</v>
      </c>
      <c r="B118" s="9" t="s">
        <v>150</v>
      </c>
      <c r="C118" s="9" t="s">
        <v>25</v>
      </c>
      <c r="D118" s="10" t="s">
        <v>44</v>
      </c>
      <c r="E118" s="10" t="s">
        <v>44</v>
      </c>
      <c r="F118" s="11" t="s">
        <v>27</v>
      </c>
      <c r="G118" s="11" t="s">
        <v>34</v>
      </c>
      <c r="H118" s="11" t="s">
        <v>34</v>
      </c>
      <c r="I118" s="11" t="s">
        <v>34</v>
      </c>
      <c r="J118" s="11" t="s">
        <v>34</v>
      </c>
      <c r="K118" s="11" t="s">
        <v>27</v>
      </c>
      <c r="L118" s="11" t="str">
        <f t="shared" si="1"/>
        <v>C</v>
      </c>
      <c r="M118" s="11" t="s">
        <v>30</v>
      </c>
      <c r="N118" s="11" t="s">
        <v>29</v>
      </c>
      <c r="O118" s="11" t="s">
        <v>30</v>
      </c>
      <c r="P118" s="11" t="s">
        <v>30</v>
      </c>
      <c r="Q118" s="11" t="s">
        <v>30</v>
      </c>
      <c r="R118" s="11" t="s">
        <v>35</v>
      </c>
    </row>
    <row r="119" spans="1:18" hidden="1" x14ac:dyDescent="0.25">
      <c r="A119" s="8">
        <v>113001000852</v>
      </c>
      <c r="B119" s="9" t="s">
        <v>151</v>
      </c>
      <c r="C119" s="9" t="s">
        <v>25</v>
      </c>
      <c r="D119" s="10" t="s">
        <v>44</v>
      </c>
      <c r="E119" s="10" t="s">
        <v>44</v>
      </c>
      <c r="F119" s="11" t="s">
        <v>27</v>
      </c>
      <c r="G119" s="11" t="s">
        <v>27</v>
      </c>
      <c r="H119" s="11" t="s">
        <v>27</v>
      </c>
      <c r="I119" s="11" t="s">
        <v>34</v>
      </c>
      <c r="J119" s="11" t="s">
        <v>34</v>
      </c>
      <c r="K119" s="11" t="s">
        <v>27</v>
      </c>
      <c r="L119" s="11" t="str">
        <f t="shared" si="1"/>
        <v>C</v>
      </c>
      <c r="M119" s="11" t="s">
        <v>30</v>
      </c>
      <c r="N119" s="11" t="s">
        <v>29</v>
      </c>
      <c r="O119" s="11" t="s">
        <v>30</v>
      </c>
      <c r="P119" s="11" t="s">
        <v>35</v>
      </c>
      <c r="Q119" s="11" t="s">
        <v>30</v>
      </c>
      <c r="R119" s="11" t="s">
        <v>30</v>
      </c>
    </row>
    <row r="120" spans="1:18" hidden="1" x14ac:dyDescent="0.25">
      <c r="A120" s="8">
        <v>213001007797</v>
      </c>
      <c r="B120" s="9" t="s">
        <v>152</v>
      </c>
      <c r="C120" s="9" t="s">
        <v>25</v>
      </c>
      <c r="D120" s="10" t="s">
        <v>32</v>
      </c>
      <c r="E120" s="10" t="s">
        <v>46</v>
      </c>
      <c r="F120" s="11" t="s">
        <v>34</v>
      </c>
      <c r="G120" s="11" t="s">
        <v>34</v>
      </c>
      <c r="H120" s="11" t="s">
        <v>34</v>
      </c>
      <c r="I120" s="11" t="s">
        <v>34</v>
      </c>
      <c r="J120" s="11" t="s">
        <v>34</v>
      </c>
      <c r="K120" s="11" t="s">
        <v>27</v>
      </c>
      <c r="L120" s="11" t="str">
        <f t="shared" si="1"/>
        <v>C</v>
      </c>
      <c r="M120" s="11" t="s">
        <v>30</v>
      </c>
      <c r="N120" s="11" t="s">
        <v>29</v>
      </c>
      <c r="O120" s="11" t="s">
        <v>30</v>
      </c>
      <c r="P120" s="11" t="s">
        <v>30</v>
      </c>
      <c r="Q120" s="11" t="s">
        <v>30</v>
      </c>
      <c r="R120" s="11" t="s">
        <v>30</v>
      </c>
    </row>
    <row r="121" spans="1:18" hidden="1" x14ac:dyDescent="0.25">
      <c r="A121" s="8">
        <v>113001000259</v>
      </c>
      <c r="B121" s="9" t="s">
        <v>153</v>
      </c>
      <c r="C121" s="9" t="s">
        <v>25</v>
      </c>
      <c r="D121" s="10" t="s">
        <v>44</v>
      </c>
      <c r="E121" s="10" t="s">
        <v>44</v>
      </c>
      <c r="F121" s="11" t="s">
        <v>27</v>
      </c>
      <c r="G121" s="11" t="s">
        <v>34</v>
      </c>
      <c r="H121" s="11" t="s">
        <v>34</v>
      </c>
      <c r="I121" s="11" t="s">
        <v>34</v>
      </c>
      <c r="J121" s="11" t="s">
        <v>34</v>
      </c>
      <c r="K121" s="11" t="s">
        <v>27</v>
      </c>
      <c r="L121" s="11" t="str">
        <f t="shared" si="1"/>
        <v>C</v>
      </c>
      <c r="M121" s="11" t="s">
        <v>30</v>
      </c>
      <c r="N121" s="11" t="s">
        <v>29</v>
      </c>
      <c r="O121" s="11" t="s">
        <v>30</v>
      </c>
      <c r="P121" s="11" t="s">
        <v>30</v>
      </c>
      <c r="Q121" s="11" t="s">
        <v>30</v>
      </c>
      <c r="R121" s="11" t="s">
        <v>35</v>
      </c>
    </row>
    <row r="122" spans="1:18" x14ac:dyDescent="0.25">
      <c r="A122" s="8">
        <v>213001009048</v>
      </c>
      <c r="B122" s="9" t="s">
        <v>154</v>
      </c>
      <c r="C122" s="9" t="s">
        <v>25</v>
      </c>
      <c r="D122" s="10" t="s">
        <v>26</v>
      </c>
      <c r="E122" s="10" t="s">
        <v>54</v>
      </c>
      <c r="F122" s="11" t="s">
        <v>34</v>
      </c>
      <c r="G122" s="11" t="s">
        <v>34</v>
      </c>
      <c r="H122" s="11" t="s">
        <v>34</v>
      </c>
      <c r="I122" s="11" t="s">
        <v>34</v>
      </c>
      <c r="J122" s="11" t="s">
        <v>34</v>
      </c>
      <c r="K122" s="11" t="s">
        <v>34</v>
      </c>
      <c r="L122" s="11" t="str">
        <f t="shared" si="1"/>
        <v>C</v>
      </c>
      <c r="M122" s="11" t="s">
        <v>29</v>
      </c>
      <c r="N122" s="11" t="s">
        <v>30</v>
      </c>
      <c r="O122" s="11" t="s">
        <v>30</v>
      </c>
      <c r="P122" s="11" t="s">
        <v>30</v>
      </c>
      <c r="Q122" s="11" t="s">
        <v>30</v>
      </c>
      <c r="R122" s="11" t="s">
        <v>30</v>
      </c>
    </row>
    <row r="123" spans="1:18" hidden="1" x14ac:dyDescent="0.25">
      <c r="A123" s="8">
        <v>313001013783</v>
      </c>
      <c r="B123" s="9" t="s">
        <v>155</v>
      </c>
      <c r="C123" s="9" t="s">
        <v>25</v>
      </c>
      <c r="D123" s="10" t="s">
        <v>26</v>
      </c>
      <c r="E123" s="10" t="s">
        <v>26</v>
      </c>
      <c r="F123" s="11" t="s">
        <v>34</v>
      </c>
      <c r="G123" s="11" t="s">
        <v>34</v>
      </c>
      <c r="H123" s="11" t="s">
        <v>34</v>
      </c>
      <c r="I123" s="11" t="s">
        <v>34</v>
      </c>
      <c r="J123" s="11" t="s">
        <v>34</v>
      </c>
      <c r="K123" s="11" t="s">
        <v>34</v>
      </c>
      <c r="L123" s="11" t="str">
        <f t="shared" si="1"/>
        <v>D</v>
      </c>
      <c r="M123" s="11" t="s">
        <v>30</v>
      </c>
      <c r="N123" s="11" t="s">
        <v>30</v>
      </c>
      <c r="O123" s="11" t="s">
        <v>30</v>
      </c>
      <c r="P123" s="11" t="s">
        <v>30</v>
      </c>
      <c r="Q123" s="11" t="s">
        <v>30</v>
      </c>
      <c r="R123" s="11" t="s">
        <v>30</v>
      </c>
    </row>
    <row r="124" spans="1:18" hidden="1" x14ac:dyDescent="0.25">
      <c r="A124" s="8">
        <v>213001002809</v>
      </c>
      <c r="B124" s="9" t="s">
        <v>156</v>
      </c>
      <c r="C124" s="9" t="s">
        <v>25</v>
      </c>
      <c r="D124" s="10" t="s">
        <v>44</v>
      </c>
      <c r="E124" s="10" t="s">
        <v>54</v>
      </c>
      <c r="F124" s="11" t="s">
        <v>34</v>
      </c>
      <c r="G124" s="11" t="s">
        <v>34</v>
      </c>
      <c r="H124" s="11" t="s">
        <v>34</v>
      </c>
      <c r="I124" s="11" t="s">
        <v>34</v>
      </c>
      <c r="J124" s="11" t="s">
        <v>34</v>
      </c>
      <c r="K124" s="11" t="s">
        <v>34</v>
      </c>
      <c r="L124" s="11" t="str">
        <f t="shared" si="1"/>
        <v>D</v>
      </c>
      <c r="M124" s="11" t="s">
        <v>30</v>
      </c>
      <c r="N124" s="11" t="s">
        <v>30</v>
      </c>
      <c r="O124" s="11" t="s">
        <v>30</v>
      </c>
      <c r="P124" s="11" t="s">
        <v>30</v>
      </c>
      <c r="Q124" s="11" t="s">
        <v>30</v>
      </c>
      <c r="R124" s="11" t="s">
        <v>30</v>
      </c>
    </row>
    <row r="125" spans="1:18" x14ac:dyDescent="0.25">
      <c r="A125" s="8">
        <v>113001001727</v>
      </c>
      <c r="B125" s="9" t="s">
        <v>157</v>
      </c>
      <c r="C125" s="9" t="s">
        <v>25</v>
      </c>
      <c r="D125" s="10" t="s">
        <v>44</v>
      </c>
      <c r="E125" s="10" t="s">
        <v>44</v>
      </c>
      <c r="F125" s="11" t="s">
        <v>34</v>
      </c>
      <c r="G125" s="11" t="s">
        <v>34</v>
      </c>
      <c r="H125" s="11" t="s">
        <v>34</v>
      </c>
      <c r="I125" s="11" t="s">
        <v>34</v>
      </c>
      <c r="J125" s="11" t="s">
        <v>34</v>
      </c>
      <c r="K125" s="11" t="s">
        <v>34</v>
      </c>
      <c r="L125" s="11" t="str">
        <f t="shared" si="1"/>
        <v>C</v>
      </c>
      <c r="M125" s="11" t="s">
        <v>29</v>
      </c>
      <c r="N125" s="11" t="s">
        <v>30</v>
      </c>
      <c r="O125" s="11" t="s">
        <v>30</v>
      </c>
      <c r="P125" s="11" t="s">
        <v>30</v>
      </c>
      <c r="Q125" s="11" t="s">
        <v>30</v>
      </c>
      <c r="R125" s="11" t="s">
        <v>30</v>
      </c>
    </row>
    <row r="126" spans="1:18" hidden="1" x14ac:dyDescent="0.25">
      <c r="A126" s="8">
        <v>113001020969</v>
      </c>
      <c r="B126" s="9" t="s">
        <v>158</v>
      </c>
      <c r="C126" s="9" t="s">
        <v>25</v>
      </c>
      <c r="D126" s="10" t="s">
        <v>44</v>
      </c>
      <c r="E126" s="10" t="s">
        <v>44</v>
      </c>
      <c r="F126" s="11" t="s">
        <v>34</v>
      </c>
      <c r="G126" s="11" t="s">
        <v>34</v>
      </c>
      <c r="H126" s="11" t="s">
        <v>34</v>
      </c>
      <c r="I126" s="11" t="s">
        <v>34</v>
      </c>
      <c r="J126" s="11" t="s">
        <v>34</v>
      </c>
      <c r="K126" s="11" t="s">
        <v>34</v>
      </c>
      <c r="L126" s="11" t="str">
        <f t="shared" si="1"/>
        <v>D</v>
      </c>
      <c r="M126" s="11" t="s">
        <v>30</v>
      </c>
      <c r="N126" s="11" t="s">
        <v>30</v>
      </c>
      <c r="O126" s="11" t="s">
        <v>30</v>
      </c>
      <c r="P126" s="11" t="s">
        <v>30</v>
      </c>
      <c r="Q126" s="11" t="s">
        <v>30</v>
      </c>
      <c r="R126" s="11" t="s">
        <v>30</v>
      </c>
    </row>
    <row r="127" spans="1:18" hidden="1" x14ac:dyDescent="0.25">
      <c r="A127" s="8">
        <v>113001030085</v>
      </c>
      <c r="B127" s="9" t="s">
        <v>159</v>
      </c>
      <c r="C127" s="9" t="s">
        <v>25</v>
      </c>
      <c r="D127" s="10" t="s">
        <v>26</v>
      </c>
      <c r="E127" s="10" t="s">
        <v>26</v>
      </c>
      <c r="F127" s="11" t="s">
        <v>34</v>
      </c>
      <c r="G127" s="11" t="s">
        <v>34</v>
      </c>
      <c r="H127" s="11" t="s">
        <v>34</v>
      </c>
      <c r="I127" s="11" t="s">
        <v>34</v>
      </c>
      <c r="J127" s="11" t="s">
        <v>34</v>
      </c>
      <c r="K127" s="11" t="s">
        <v>34</v>
      </c>
      <c r="L127" s="11" t="str">
        <f t="shared" si="1"/>
        <v>D</v>
      </c>
      <c r="M127" s="11" t="s">
        <v>30</v>
      </c>
      <c r="N127" s="11" t="s">
        <v>30</v>
      </c>
      <c r="O127" s="11" t="s">
        <v>30</v>
      </c>
      <c r="P127" s="11" t="s">
        <v>30</v>
      </c>
      <c r="Q127" s="11" t="s">
        <v>30</v>
      </c>
      <c r="R127" s="11" t="s">
        <v>30</v>
      </c>
    </row>
    <row r="128" spans="1:18" hidden="1" x14ac:dyDescent="0.25">
      <c r="A128" s="8">
        <v>213001007231</v>
      </c>
      <c r="B128" s="9" t="s">
        <v>160</v>
      </c>
      <c r="C128" s="9" t="s">
        <v>25</v>
      </c>
      <c r="D128" s="10" t="s">
        <v>26</v>
      </c>
      <c r="E128" s="10" t="s">
        <v>26</v>
      </c>
      <c r="F128" s="11" t="s">
        <v>34</v>
      </c>
      <c r="G128" s="11" t="s">
        <v>34</v>
      </c>
      <c r="H128" s="11" t="s">
        <v>34</v>
      </c>
      <c r="I128" s="11" t="s">
        <v>34</v>
      </c>
      <c r="J128" s="11" t="s">
        <v>34</v>
      </c>
      <c r="K128" s="11" t="s">
        <v>27</v>
      </c>
      <c r="L128" s="11" t="str">
        <f t="shared" si="1"/>
        <v>C</v>
      </c>
      <c r="M128" s="11" t="s">
        <v>30</v>
      </c>
      <c r="N128" s="11" t="s">
        <v>29</v>
      </c>
      <c r="O128" s="11" t="s">
        <v>30</v>
      </c>
      <c r="P128" s="11" t="s">
        <v>30</v>
      </c>
      <c r="Q128" s="11" t="s">
        <v>30</v>
      </c>
      <c r="R128" s="11" t="s">
        <v>30</v>
      </c>
    </row>
    <row r="129" spans="1:18" hidden="1" x14ac:dyDescent="0.25">
      <c r="A129" s="8">
        <v>113001028421</v>
      </c>
      <c r="B129" s="9" t="s">
        <v>161</v>
      </c>
      <c r="C129" s="9" t="s">
        <v>25</v>
      </c>
      <c r="D129" s="10" t="s">
        <v>44</v>
      </c>
      <c r="E129" s="10" t="s">
        <v>44</v>
      </c>
      <c r="F129" s="11" t="s">
        <v>34</v>
      </c>
      <c r="G129" s="11" t="s">
        <v>34</v>
      </c>
      <c r="H129" s="11" t="s">
        <v>34</v>
      </c>
      <c r="I129" s="11" t="s">
        <v>34</v>
      </c>
      <c r="J129" s="11" t="s">
        <v>34</v>
      </c>
      <c r="K129" s="11" t="s">
        <v>34</v>
      </c>
      <c r="L129" s="11" t="str">
        <f t="shared" si="1"/>
        <v>D</v>
      </c>
      <c r="M129" s="11" t="s">
        <v>30</v>
      </c>
      <c r="N129" s="11" t="s">
        <v>30</v>
      </c>
      <c r="O129" s="11" t="s">
        <v>30</v>
      </c>
      <c r="P129" s="11" t="s">
        <v>30</v>
      </c>
      <c r="Q129" s="11" t="s">
        <v>30</v>
      </c>
      <c r="R129" s="11" t="s">
        <v>30</v>
      </c>
    </row>
    <row r="130" spans="1:18" hidden="1" x14ac:dyDescent="0.25">
      <c r="A130" s="8">
        <v>113001004254</v>
      </c>
      <c r="B130" s="9" t="s">
        <v>162</v>
      </c>
      <c r="C130" s="9" t="s">
        <v>25</v>
      </c>
      <c r="D130" s="10" t="s">
        <v>44</v>
      </c>
      <c r="E130" s="10" t="s">
        <v>44</v>
      </c>
      <c r="F130" s="11" t="s">
        <v>34</v>
      </c>
      <c r="G130" s="11" t="s">
        <v>34</v>
      </c>
      <c r="H130" s="11" t="s">
        <v>34</v>
      </c>
      <c r="I130" s="11" t="s">
        <v>34</v>
      </c>
      <c r="J130" s="11" t="s">
        <v>34</v>
      </c>
      <c r="K130" s="11" t="s">
        <v>34</v>
      </c>
      <c r="L130" s="11" t="str">
        <f t="shared" si="1"/>
        <v>D</v>
      </c>
      <c r="M130" s="11" t="s">
        <v>30</v>
      </c>
      <c r="N130" s="11" t="s">
        <v>30</v>
      </c>
      <c r="O130" s="11" t="s">
        <v>30</v>
      </c>
      <c r="P130" s="11" t="s">
        <v>30</v>
      </c>
      <c r="Q130" s="11" t="s">
        <v>30</v>
      </c>
      <c r="R130" s="11" t="s">
        <v>30</v>
      </c>
    </row>
    <row r="131" spans="1:18" hidden="1" x14ac:dyDescent="0.25">
      <c r="A131" s="8">
        <v>213001002949</v>
      </c>
      <c r="B131" s="9" t="s">
        <v>163</v>
      </c>
      <c r="C131" s="9" t="s">
        <v>25</v>
      </c>
      <c r="D131" s="10" t="s">
        <v>32</v>
      </c>
      <c r="E131" s="10" t="s">
        <v>54</v>
      </c>
      <c r="F131" s="11" t="s">
        <v>34</v>
      </c>
      <c r="G131" s="11" t="s">
        <v>34</v>
      </c>
      <c r="H131" s="11" t="s">
        <v>34</v>
      </c>
      <c r="I131" s="11" t="s">
        <v>34</v>
      </c>
      <c r="J131" s="11" t="s">
        <v>34</v>
      </c>
      <c r="K131" s="11" t="s">
        <v>34</v>
      </c>
      <c r="L131" s="11" t="str">
        <f t="shared" si="1"/>
        <v>D</v>
      </c>
      <c r="M131" s="11" t="s">
        <v>30</v>
      </c>
      <c r="N131" s="11" t="s">
        <v>30</v>
      </c>
      <c r="O131" s="11" t="s">
        <v>30</v>
      </c>
      <c r="P131" s="11" t="s">
        <v>30</v>
      </c>
      <c r="Q131" s="11" t="s">
        <v>30</v>
      </c>
      <c r="R131" s="11" t="s">
        <v>30</v>
      </c>
    </row>
    <row r="132" spans="1:18" hidden="1" x14ac:dyDescent="0.25">
      <c r="A132" s="8">
        <v>113001800123</v>
      </c>
      <c r="B132" s="9" t="s">
        <v>164</v>
      </c>
      <c r="C132" s="9" t="s">
        <v>25</v>
      </c>
      <c r="D132" s="10" t="s">
        <v>44</v>
      </c>
      <c r="E132" s="10" t="s">
        <v>44</v>
      </c>
      <c r="F132" s="11" t="s">
        <v>34</v>
      </c>
      <c r="G132" s="11" t="s">
        <v>34</v>
      </c>
      <c r="H132" s="11" t="s">
        <v>34</v>
      </c>
      <c r="I132" s="11" t="s">
        <v>34</v>
      </c>
      <c r="J132" s="11" t="s">
        <v>34</v>
      </c>
      <c r="K132" s="11" t="s">
        <v>34</v>
      </c>
      <c r="L132" s="11" t="str">
        <f t="shared" si="1"/>
        <v>D</v>
      </c>
      <c r="M132" s="11" t="s">
        <v>30</v>
      </c>
      <c r="N132" s="11" t="s">
        <v>30</v>
      </c>
      <c r="O132" s="11" t="s">
        <v>30</v>
      </c>
      <c r="P132" s="11" t="s">
        <v>30</v>
      </c>
      <c r="Q132" s="11" t="s">
        <v>30</v>
      </c>
      <c r="R132" s="11" t="s">
        <v>30</v>
      </c>
    </row>
    <row r="133" spans="1:18" hidden="1" x14ac:dyDescent="0.25">
      <c r="A133" s="8">
        <v>113001800263</v>
      </c>
      <c r="B133" s="9" t="s">
        <v>165</v>
      </c>
      <c r="C133" s="9" t="s">
        <v>25</v>
      </c>
      <c r="D133" s="10" t="s">
        <v>26</v>
      </c>
      <c r="E133" s="10" t="s">
        <v>26</v>
      </c>
      <c r="F133" s="11" t="s">
        <v>34</v>
      </c>
      <c r="G133" s="11" t="s">
        <v>34</v>
      </c>
      <c r="H133" s="11" t="s">
        <v>34</v>
      </c>
      <c r="I133" s="11" t="s">
        <v>34</v>
      </c>
      <c r="J133" s="11" t="s">
        <v>34</v>
      </c>
      <c r="K133" s="11" t="s">
        <v>34</v>
      </c>
      <c r="L133" s="11" t="str">
        <f t="shared" si="1"/>
        <v>D</v>
      </c>
      <c r="M133" s="11" t="s">
        <v>30</v>
      </c>
      <c r="N133" s="11" t="s">
        <v>30</v>
      </c>
      <c r="O133" s="11" t="s">
        <v>30</v>
      </c>
      <c r="P133" s="11" t="s">
        <v>30</v>
      </c>
      <c r="Q133" s="11" t="s">
        <v>30</v>
      </c>
      <c r="R133" s="11" t="s">
        <v>30</v>
      </c>
    </row>
    <row r="134" spans="1:18" hidden="1" x14ac:dyDescent="0.25">
      <c r="A134" s="8">
        <v>113001002120</v>
      </c>
      <c r="B134" s="9" t="s">
        <v>166</v>
      </c>
      <c r="C134" s="9" t="s">
        <v>25</v>
      </c>
      <c r="D134" s="10" t="s">
        <v>44</v>
      </c>
      <c r="E134" s="10" t="s">
        <v>44</v>
      </c>
      <c r="F134" s="11" t="s">
        <v>34</v>
      </c>
      <c r="G134" s="11" t="s">
        <v>34</v>
      </c>
      <c r="H134" s="11" t="s">
        <v>34</v>
      </c>
      <c r="I134" s="11" t="s">
        <v>34</v>
      </c>
      <c r="J134" s="11" t="s">
        <v>34</v>
      </c>
      <c r="K134" s="11" t="s">
        <v>34</v>
      </c>
      <c r="L134" s="11" t="str">
        <f t="shared" si="1"/>
        <v>D</v>
      </c>
      <c r="M134" s="11" t="s">
        <v>30</v>
      </c>
      <c r="N134" s="11" t="s">
        <v>30</v>
      </c>
      <c r="O134" s="11" t="s">
        <v>30</v>
      </c>
      <c r="P134" s="11" t="s">
        <v>30</v>
      </c>
      <c r="Q134" s="11" t="s">
        <v>30</v>
      </c>
      <c r="R134" s="11" t="s">
        <v>30</v>
      </c>
    </row>
    <row r="135" spans="1:18" hidden="1" x14ac:dyDescent="0.25">
      <c r="A135" s="8">
        <v>113001001581</v>
      </c>
      <c r="B135" s="9" t="s">
        <v>167</v>
      </c>
      <c r="C135" s="9" t="s">
        <v>25</v>
      </c>
      <c r="D135" s="10" t="s">
        <v>44</v>
      </c>
      <c r="E135" s="10" t="s">
        <v>44</v>
      </c>
      <c r="F135" s="11" t="s">
        <v>27</v>
      </c>
      <c r="G135" s="11" t="s">
        <v>34</v>
      </c>
      <c r="H135" s="11" t="s">
        <v>34</v>
      </c>
      <c r="I135" s="11" t="s">
        <v>34</v>
      </c>
      <c r="J135" s="11" t="s">
        <v>34</v>
      </c>
      <c r="K135" s="11" t="s">
        <v>34</v>
      </c>
      <c r="L135" s="11" t="str">
        <f t="shared" si="1"/>
        <v>D</v>
      </c>
      <c r="M135" s="11" t="s">
        <v>30</v>
      </c>
      <c r="N135" s="11" t="s">
        <v>30</v>
      </c>
      <c r="O135" s="11" t="s">
        <v>30</v>
      </c>
      <c r="P135" s="11" t="s">
        <v>30</v>
      </c>
      <c r="Q135" s="11" t="s">
        <v>30</v>
      </c>
      <c r="R135" s="11" t="s">
        <v>35</v>
      </c>
    </row>
    <row r="136" spans="1:18" hidden="1" x14ac:dyDescent="0.25">
      <c r="A136" s="8">
        <v>213001000083</v>
      </c>
      <c r="B136" s="9" t="s">
        <v>168</v>
      </c>
      <c r="C136" s="9" t="s">
        <v>25</v>
      </c>
      <c r="D136" s="10" t="s">
        <v>44</v>
      </c>
      <c r="E136" s="10" t="s">
        <v>54</v>
      </c>
      <c r="F136" s="11" t="s">
        <v>34</v>
      </c>
      <c r="G136" s="11" t="s">
        <v>34</v>
      </c>
      <c r="H136" s="11" t="s">
        <v>34</v>
      </c>
      <c r="I136" s="11" t="s">
        <v>34</v>
      </c>
      <c r="J136" s="11" t="s">
        <v>34</v>
      </c>
      <c r="K136" s="11" t="s">
        <v>34</v>
      </c>
      <c r="L136" s="11" t="str">
        <f t="shared" si="1"/>
        <v>D</v>
      </c>
      <c r="M136" s="11" t="s">
        <v>30</v>
      </c>
      <c r="N136" s="11" t="s">
        <v>30</v>
      </c>
      <c r="O136" s="11" t="s">
        <v>30</v>
      </c>
      <c r="P136" s="11" t="s">
        <v>30</v>
      </c>
      <c r="Q136" s="11" t="s">
        <v>30</v>
      </c>
      <c r="R136" s="11" t="s">
        <v>30</v>
      </c>
    </row>
    <row r="137" spans="1:18" hidden="1" x14ac:dyDescent="0.25">
      <c r="A137" s="8">
        <v>113001001450</v>
      </c>
      <c r="B137" s="9" t="s">
        <v>169</v>
      </c>
      <c r="C137" s="9" t="s">
        <v>25</v>
      </c>
      <c r="D137" s="10" t="s">
        <v>44</v>
      </c>
      <c r="E137" s="10" t="s">
        <v>44</v>
      </c>
      <c r="F137" s="11" t="s">
        <v>34</v>
      </c>
      <c r="G137" s="11" t="s">
        <v>34</v>
      </c>
      <c r="H137" s="11" t="s">
        <v>34</v>
      </c>
      <c r="I137" s="11" t="s">
        <v>34</v>
      </c>
      <c r="J137" s="11" t="s">
        <v>34</v>
      </c>
      <c r="K137" s="11" t="s">
        <v>34</v>
      </c>
      <c r="L137" s="11" t="str">
        <f t="shared" si="1"/>
        <v>D</v>
      </c>
      <c r="M137" s="11" t="s">
        <v>30</v>
      </c>
      <c r="N137" s="11" t="s">
        <v>30</v>
      </c>
      <c r="O137" s="11" t="s">
        <v>30</v>
      </c>
      <c r="P137" s="11" t="s">
        <v>30</v>
      </c>
      <c r="Q137" s="11" t="s">
        <v>30</v>
      </c>
      <c r="R137" s="11" t="s">
        <v>30</v>
      </c>
    </row>
    <row r="138" spans="1:18" hidden="1" x14ac:dyDescent="0.25">
      <c r="A138" s="8">
        <v>113001029095</v>
      </c>
      <c r="B138" s="9" t="s">
        <v>170</v>
      </c>
      <c r="C138" s="9" t="s">
        <v>25</v>
      </c>
      <c r="D138" s="10" t="s">
        <v>44</v>
      </c>
      <c r="E138" s="10" t="s">
        <v>44</v>
      </c>
      <c r="F138" s="11" t="s">
        <v>34</v>
      </c>
      <c r="G138" s="11" t="s">
        <v>34</v>
      </c>
      <c r="H138" s="11" t="s">
        <v>34</v>
      </c>
      <c r="I138" s="11" t="s">
        <v>34</v>
      </c>
      <c r="J138" s="11" t="s">
        <v>34</v>
      </c>
      <c r="K138" s="11" t="s">
        <v>34</v>
      </c>
      <c r="L138" s="11" t="str">
        <f t="shared" ref="L138:L201" si="2">+VLOOKUP(A138,Saber_20252,6,FALSE)</f>
        <v>D</v>
      </c>
      <c r="M138" s="11" t="s">
        <v>30</v>
      </c>
      <c r="N138" s="11" t="s">
        <v>30</v>
      </c>
      <c r="O138" s="11" t="s">
        <v>30</v>
      </c>
      <c r="P138" s="11" t="s">
        <v>30</v>
      </c>
      <c r="Q138" s="11" t="s">
        <v>30</v>
      </c>
      <c r="R138" s="11" t="s">
        <v>30</v>
      </c>
    </row>
    <row r="139" spans="1:18" hidden="1" x14ac:dyDescent="0.25">
      <c r="A139" s="8">
        <v>113001007199</v>
      </c>
      <c r="B139" s="9" t="s">
        <v>171</v>
      </c>
      <c r="C139" s="9" t="s">
        <v>25</v>
      </c>
      <c r="D139" s="10" t="s">
        <v>44</v>
      </c>
      <c r="E139" s="10" t="s">
        <v>44</v>
      </c>
      <c r="F139" s="11" t="s">
        <v>34</v>
      </c>
      <c r="G139" s="11" t="s">
        <v>34</v>
      </c>
      <c r="H139" s="11" t="s">
        <v>34</v>
      </c>
      <c r="I139" s="11" t="s">
        <v>34</v>
      </c>
      <c r="J139" s="11" t="s">
        <v>34</v>
      </c>
      <c r="K139" s="11" t="s">
        <v>34</v>
      </c>
      <c r="L139" s="11" t="str">
        <f t="shared" si="2"/>
        <v>D</v>
      </c>
      <c r="M139" s="11" t="s">
        <v>30</v>
      </c>
      <c r="N139" s="11" t="s">
        <v>30</v>
      </c>
      <c r="O139" s="11" t="s">
        <v>30</v>
      </c>
      <c r="P139" s="11" t="s">
        <v>30</v>
      </c>
      <c r="Q139" s="11" t="s">
        <v>30</v>
      </c>
      <c r="R139" s="11" t="s">
        <v>30</v>
      </c>
    </row>
    <row r="140" spans="1:18" hidden="1" x14ac:dyDescent="0.25">
      <c r="A140" s="8">
        <v>213001009056</v>
      </c>
      <c r="B140" s="9" t="s">
        <v>172</v>
      </c>
      <c r="C140" s="9" t="s">
        <v>25</v>
      </c>
      <c r="D140" s="10" t="s">
        <v>26</v>
      </c>
      <c r="E140" s="10" t="s">
        <v>54</v>
      </c>
      <c r="F140" s="11" t="s">
        <v>34</v>
      </c>
      <c r="G140" s="11" t="s">
        <v>34</v>
      </c>
      <c r="H140" s="11" t="s">
        <v>34</v>
      </c>
      <c r="I140" s="11" t="s">
        <v>34</v>
      </c>
      <c r="J140" s="11" t="s">
        <v>34</v>
      </c>
      <c r="K140" s="11" t="s">
        <v>34</v>
      </c>
      <c r="L140" s="11" t="str">
        <f t="shared" si="2"/>
        <v>D</v>
      </c>
      <c r="M140" s="11" t="s">
        <v>30</v>
      </c>
      <c r="N140" s="11" t="s">
        <v>30</v>
      </c>
      <c r="O140" s="11" t="s">
        <v>30</v>
      </c>
      <c r="P140" s="11" t="s">
        <v>30</v>
      </c>
      <c r="Q140" s="11" t="s">
        <v>30</v>
      </c>
      <c r="R140" s="11" t="s">
        <v>30</v>
      </c>
    </row>
    <row r="141" spans="1:18" hidden="1" x14ac:dyDescent="0.25">
      <c r="A141" s="8">
        <v>213001002531</v>
      </c>
      <c r="B141" s="9" t="s">
        <v>173</v>
      </c>
      <c r="C141" s="9" t="s">
        <v>25</v>
      </c>
      <c r="D141" s="10" t="s">
        <v>44</v>
      </c>
      <c r="E141" s="10" t="s">
        <v>54</v>
      </c>
      <c r="F141" s="11" t="s">
        <v>34</v>
      </c>
      <c r="G141" s="11" t="s">
        <v>34</v>
      </c>
      <c r="H141" s="11" t="s">
        <v>34</v>
      </c>
      <c r="I141" s="11" t="s">
        <v>34</v>
      </c>
      <c r="J141" s="11" t="s">
        <v>34</v>
      </c>
      <c r="K141" s="11" t="s">
        <v>34</v>
      </c>
      <c r="L141" s="11" t="str">
        <f t="shared" si="2"/>
        <v>D</v>
      </c>
      <c r="M141" s="11" t="s">
        <v>30</v>
      </c>
      <c r="N141" s="11" t="s">
        <v>30</v>
      </c>
      <c r="O141" s="11" t="s">
        <v>30</v>
      </c>
      <c r="P141" s="11" t="s">
        <v>30</v>
      </c>
      <c r="Q141" s="11" t="s">
        <v>30</v>
      </c>
      <c r="R141" s="11" t="s">
        <v>30</v>
      </c>
    </row>
    <row r="142" spans="1:18" hidden="1" x14ac:dyDescent="0.25">
      <c r="A142" s="8">
        <v>113001001492</v>
      </c>
      <c r="B142" s="9" t="s">
        <v>174</v>
      </c>
      <c r="C142" s="9" t="s">
        <v>25</v>
      </c>
      <c r="D142" s="10" t="s">
        <v>32</v>
      </c>
      <c r="E142" s="10" t="s">
        <v>33</v>
      </c>
      <c r="F142" s="11" t="s">
        <v>34</v>
      </c>
      <c r="G142" s="11" t="s">
        <v>34</v>
      </c>
      <c r="H142" s="11" t="s">
        <v>34</v>
      </c>
      <c r="I142" s="11" t="s">
        <v>34</v>
      </c>
      <c r="J142" s="11" t="s">
        <v>34</v>
      </c>
      <c r="K142" s="11" t="s">
        <v>34</v>
      </c>
      <c r="L142" s="11" t="str">
        <f t="shared" si="2"/>
        <v>D</v>
      </c>
      <c r="M142" s="11" t="s">
        <v>30</v>
      </c>
      <c r="N142" s="11" t="s">
        <v>30</v>
      </c>
      <c r="O142" s="11" t="s">
        <v>30</v>
      </c>
      <c r="P142" s="11" t="s">
        <v>30</v>
      </c>
      <c r="Q142" s="11" t="s">
        <v>30</v>
      </c>
      <c r="R142" s="11" t="s">
        <v>30</v>
      </c>
    </row>
    <row r="143" spans="1:18" hidden="1" x14ac:dyDescent="0.25">
      <c r="A143" s="8">
        <v>113001800344</v>
      </c>
      <c r="B143" s="9" t="s">
        <v>175</v>
      </c>
      <c r="C143" s="9" t="s">
        <v>25</v>
      </c>
      <c r="D143" s="12" t="s">
        <v>44</v>
      </c>
      <c r="E143" s="12" t="s">
        <v>44</v>
      </c>
      <c r="F143" s="11" t="s">
        <v>34</v>
      </c>
      <c r="G143" s="11" t="s">
        <v>34</v>
      </c>
      <c r="H143" s="11" t="s">
        <v>34</v>
      </c>
      <c r="I143" s="11" t="s">
        <v>34</v>
      </c>
      <c r="J143" s="11" t="s">
        <v>34</v>
      </c>
      <c r="K143" s="11" t="s">
        <v>34</v>
      </c>
      <c r="L143" s="11" t="str">
        <f t="shared" si="2"/>
        <v>D</v>
      </c>
      <c r="M143" s="11" t="s">
        <v>30</v>
      </c>
      <c r="N143" s="11" t="s">
        <v>30</v>
      </c>
      <c r="O143" s="11" t="s">
        <v>30</v>
      </c>
      <c r="P143" s="11" t="s">
        <v>30</v>
      </c>
      <c r="Q143" s="11" t="s">
        <v>30</v>
      </c>
      <c r="R143" s="11" t="s">
        <v>30</v>
      </c>
    </row>
    <row r="144" spans="1:18" hidden="1" x14ac:dyDescent="0.25">
      <c r="A144" s="8">
        <v>213001007533</v>
      </c>
      <c r="B144" s="9" t="s">
        <v>176</v>
      </c>
      <c r="C144" s="9" t="s">
        <v>25</v>
      </c>
      <c r="D144" s="10" t="s">
        <v>44</v>
      </c>
      <c r="E144" s="10" t="s">
        <v>54</v>
      </c>
      <c r="F144" s="11" t="s">
        <v>34</v>
      </c>
      <c r="G144" s="11" t="s">
        <v>34</v>
      </c>
      <c r="H144" s="11" t="s">
        <v>34</v>
      </c>
      <c r="I144" s="11" t="s">
        <v>34</v>
      </c>
      <c r="J144" s="11" t="s">
        <v>34</v>
      </c>
      <c r="K144" s="11" t="s">
        <v>34</v>
      </c>
      <c r="L144" s="11" t="str">
        <f t="shared" si="2"/>
        <v>D</v>
      </c>
      <c r="M144" s="11" t="s">
        <v>30</v>
      </c>
      <c r="N144" s="11" t="s">
        <v>30</v>
      </c>
      <c r="O144" s="11" t="s">
        <v>30</v>
      </c>
      <c r="P144" s="11" t="s">
        <v>30</v>
      </c>
      <c r="Q144" s="11" t="s">
        <v>30</v>
      </c>
      <c r="R144" s="11" t="s">
        <v>30</v>
      </c>
    </row>
    <row r="145" spans="1:18" hidden="1" x14ac:dyDescent="0.25">
      <c r="A145" s="8">
        <v>113001001816</v>
      </c>
      <c r="B145" s="9" t="s">
        <v>177</v>
      </c>
      <c r="C145" s="9" t="s">
        <v>25</v>
      </c>
      <c r="D145" s="10" t="s">
        <v>32</v>
      </c>
      <c r="E145" s="10" t="s">
        <v>33</v>
      </c>
      <c r="F145" s="11" t="s">
        <v>34</v>
      </c>
      <c r="G145" s="11" t="s">
        <v>34</v>
      </c>
      <c r="H145" s="11" t="s">
        <v>34</v>
      </c>
      <c r="I145" s="11" t="s">
        <v>34</v>
      </c>
      <c r="J145" s="11" t="s">
        <v>34</v>
      </c>
      <c r="K145" s="11" t="s">
        <v>34</v>
      </c>
      <c r="L145" s="11" t="str">
        <f t="shared" si="2"/>
        <v>D</v>
      </c>
      <c r="M145" s="11" t="s">
        <v>30</v>
      </c>
      <c r="N145" s="11" t="s">
        <v>30</v>
      </c>
      <c r="O145" s="11" t="s">
        <v>30</v>
      </c>
      <c r="P145" s="11" t="s">
        <v>30</v>
      </c>
      <c r="Q145" s="11" t="s">
        <v>30</v>
      </c>
      <c r="R145" s="11" t="s">
        <v>30</v>
      </c>
    </row>
    <row r="146" spans="1:18" hidden="1" x14ac:dyDescent="0.25">
      <c r="A146" s="8">
        <v>113001008284</v>
      </c>
      <c r="B146" s="9" t="s">
        <v>178</v>
      </c>
      <c r="C146" s="9" t="s">
        <v>25</v>
      </c>
      <c r="D146" s="10" t="s">
        <v>44</v>
      </c>
      <c r="E146" s="10" t="s">
        <v>44</v>
      </c>
      <c r="F146" s="11" t="s">
        <v>34</v>
      </c>
      <c r="G146" s="11" t="s">
        <v>34</v>
      </c>
      <c r="H146" s="11" t="s">
        <v>34</v>
      </c>
      <c r="I146" s="11" t="s">
        <v>34</v>
      </c>
      <c r="J146" s="11" t="s">
        <v>34</v>
      </c>
      <c r="K146" s="11" t="s">
        <v>34</v>
      </c>
      <c r="L146" s="11" t="str">
        <f t="shared" si="2"/>
        <v>D</v>
      </c>
      <c r="M146" s="11" t="s">
        <v>30</v>
      </c>
      <c r="N146" s="11" t="s">
        <v>30</v>
      </c>
      <c r="O146" s="11" t="s">
        <v>30</v>
      </c>
      <c r="P146" s="11" t="s">
        <v>30</v>
      </c>
      <c r="Q146" s="11" t="s">
        <v>30</v>
      </c>
      <c r="R146" s="11" t="s">
        <v>30</v>
      </c>
    </row>
    <row r="147" spans="1:18" hidden="1" x14ac:dyDescent="0.25">
      <c r="A147" s="8">
        <v>213001001306</v>
      </c>
      <c r="B147" s="9" t="s">
        <v>179</v>
      </c>
      <c r="C147" s="9" t="s">
        <v>25</v>
      </c>
      <c r="D147" s="10" t="s">
        <v>44</v>
      </c>
      <c r="E147" s="10" t="s">
        <v>54</v>
      </c>
      <c r="F147" s="11" t="s">
        <v>34</v>
      </c>
      <c r="G147" s="11" t="s">
        <v>34</v>
      </c>
      <c r="H147" s="11" t="s">
        <v>34</v>
      </c>
      <c r="I147" s="11" t="s">
        <v>34</v>
      </c>
      <c r="J147" s="11" t="s">
        <v>34</v>
      </c>
      <c r="K147" s="11" t="s">
        <v>34</v>
      </c>
      <c r="L147" s="11" t="str">
        <f t="shared" si="2"/>
        <v>D</v>
      </c>
      <c r="M147" s="11" t="s">
        <v>30</v>
      </c>
      <c r="N147" s="11" t="s">
        <v>30</v>
      </c>
      <c r="O147" s="11" t="s">
        <v>30</v>
      </c>
      <c r="P147" s="11" t="s">
        <v>30</v>
      </c>
      <c r="Q147" s="11" t="s">
        <v>30</v>
      </c>
      <c r="R147" s="11" t="s">
        <v>30</v>
      </c>
    </row>
    <row r="148" spans="1:18" hidden="1" x14ac:dyDescent="0.25">
      <c r="A148" s="8">
        <v>113001012427</v>
      </c>
      <c r="B148" s="9" t="s">
        <v>180</v>
      </c>
      <c r="C148" s="9" t="s">
        <v>25</v>
      </c>
      <c r="D148" s="10" t="s">
        <v>26</v>
      </c>
      <c r="E148" s="10" t="s">
        <v>26</v>
      </c>
      <c r="F148" s="11" t="s">
        <v>34</v>
      </c>
      <c r="G148" s="11" t="s">
        <v>34</v>
      </c>
      <c r="H148" s="11" t="s">
        <v>34</v>
      </c>
      <c r="I148" s="11" t="s">
        <v>34</v>
      </c>
      <c r="J148" s="11" t="s">
        <v>34</v>
      </c>
      <c r="K148" s="11" t="s">
        <v>34</v>
      </c>
      <c r="L148" s="11" t="str">
        <f t="shared" si="2"/>
        <v>D</v>
      </c>
      <c r="M148" s="11" t="s">
        <v>30</v>
      </c>
      <c r="N148" s="11" t="s">
        <v>30</v>
      </c>
      <c r="O148" s="11" t="s">
        <v>30</v>
      </c>
      <c r="P148" s="11" t="s">
        <v>30</v>
      </c>
      <c r="Q148" s="11" t="s">
        <v>30</v>
      </c>
      <c r="R148" s="11" t="s">
        <v>30</v>
      </c>
    </row>
    <row r="149" spans="1:18" hidden="1" x14ac:dyDescent="0.25">
      <c r="A149" s="8">
        <v>113001005544</v>
      </c>
      <c r="B149" s="9" t="s">
        <v>181</v>
      </c>
      <c r="C149" s="9" t="s">
        <v>25</v>
      </c>
      <c r="D149" s="10" t="s">
        <v>44</v>
      </c>
      <c r="E149" s="10" t="s">
        <v>44</v>
      </c>
      <c r="F149" s="11" t="s">
        <v>34</v>
      </c>
      <c r="G149" s="11" t="s">
        <v>34</v>
      </c>
      <c r="H149" s="11" t="s">
        <v>34</v>
      </c>
      <c r="I149" s="11" t="s">
        <v>34</v>
      </c>
      <c r="J149" s="11" t="s">
        <v>34</v>
      </c>
      <c r="K149" s="11" t="s">
        <v>34</v>
      </c>
      <c r="L149" s="11" t="str">
        <f t="shared" si="2"/>
        <v>D</v>
      </c>
      <c r="M149" s="11" t="s">
        <v>30</v>
      </c>
      <c r="N149" s="11" t="s">
        <v>30</v>
      </c>
      <c r="O149" s="11" t="s">
        <v>30</v>
      </c>
      <c r="P149" s="11" t="s">
        <v>30</v>
      </c>
      <c r="Q149" s="11" t="s">
        <v>30</v>
      </c>
      <c r="R149" s="11" t="s">
        <v>30</v>
      </c>
    </row>
    <row r="150" spans="1:18" hidden="1" x14ac:dyDescent="0.25">
      <c r="A150" s="8">
        <v>313001005225</v>
      </c>
      <c r="B150" s="9" t="s">
        <v>182</v>
      </c>
      <c r="C150" s="9" t="s">
        <v>25</v>
      </c>
      <c r="D150" s="10" t="s">
        <v>26</v>
      </c>
      <c r="E150" s="10" t="s">
        <v>54</v>
      </c>
      <c r="F150" s="11" t="s">
        <v>34</v>
      </c>
      <c r="G150" s="11" t="s">
        <v>34</v>
      </c>
      <c r="H150" s="11" t="s">
        <v>34</v>
      </c>
      <c r="I150" s="11" t="s">
        <v>34</v>
      </c>
      <c r="J150" s="11" t="s">
        <v>34</v>
      </c>
      <c r="K150" s="11" t="s">
        <v>34</v>
      </c>
      <c r="L150" s="11" t="str">
        <f t="shared" si="2"/>
        <v>D</v>
      </c>
      <c r="M150" s="11" t="s">
        <v>30</v>
      </c>
      <c r="N150" s="11" t="s">
        <v>30</v>
      </c>
      <c r="O150" s="11" t="s">
        <v>30</v>
      </c>
      <c r="P150" s="11" t="s">
        <v>30</v>
      </c>
      <c r="Q150" s="11" t="s">
        <v>30</v>
      </c>
      <c r="R150" s="11" t="s">
        <v>30</v>
      </c>
    </row>
    <row r="151" spans="1:18" hidden="1" x14ac:dyDescent="0.25">
      <c r="A151" s="8">
        <v>213001000091</v>
      </c>
      <c r="B151" s="9" t="s">
        <v>183</v>
      </c>
      <c r="C151" s="9" t="s">
        <v>25</v>
      </c>
      <c r="D151" s="10" t="s">
        <v>32</v>
      </c>
      <c r="E151" s="10" t="s">
        <v>54</v>
      </c>
      <c r="F151" s="11" t="s">
        <v>34</v>
      </c>
      <c r="G151" s="11" t="s">
        <v>34</v>
      </c>
      <c r="H151" s="11" t="s">
        <v>34</v>
      </c>
      <c r="I151" s="11" t="s">
        <v>34</v>
      </c>
      <c r="J151" s="11" t="s">
        <v>34</v>
      </c>
      <c r="K151" s="11" t="s">
        <v>34</v>
      </c>
      <c r="L151" s="11" t="str">
        <f t="shared" si="2"/>
        <v>D</v>
      </c>
      <c r="M151" s="11" t="s">
        <v>30</v>
      </c>
      <c r="N151" s="11" t="s">
        <v>30</v>
      </c>
      <c r="O151" s="11" t="s">
        <v>30</v>
      </c>
      <c r="P151" s="11" t="s">
        <v>30</v>
      </c>
      <c r="Q151" s="11" t="s">
        <v>30</v>
      </c>
      <c r="R151" s="11" t="s">
        <v>30</v>
      </c>
    </row>
    <row r="152" spans="1:18" hidden="1" x14ac:dyDescent="0.25">
      <c r="A152" s="8">
        <v>413001004703</v>
      </c>
      <c r="B152" s="9" t="s">
        <v>184</v>
      </c>
      <c r="C152" s="9" t="s">
        <v>25</v>
      </c>
      <c r="D152" s="10" t="s">
        <v>44</v>
      </c>
      <c r="E152" s="10" t="s">
        <v>54</v>
      </c>
      <c r="F152" s="11" t="s">
        <v>34</v>
      </c>
      <c r="G152" s="11" t="s">
        <v>34</v>
      </c>
      <c r="H152" s="11" t="s">
        <v>34</v>
      </c>
      <c r="I152" s="11" t="s">
        <v>34</v>
      </c>
      <c r="J152" s="11" t="s">
        <v>34</v>
      </c>
      <c r="K152" s="11" t="s">
        <v>34</v>
      </c>
      <c r="L152" s="11" t="str">
        <f t="shared" si="2"/>
        <v>D</v>
      </c>
      <c r="M152" s="11" t="s">
        <v>30</v>
      </c>
      <c r="N152" s="11" t="s">
        <v>30</v>
      </c>
      <c r="O152" s="11" t="s">
        <v>30</v>
      </c>
      <c r="P152" s="11" t="s">
        <v>30</v>
      </c>
      <c r="Q152" s="11" t="s">
        <v>30</v>
      </c>
      <c r="R152" s="11" t="s">
        <v>30</v>
      </c>
    </row>
    <row r="153" spans="1:18" x14ac:dyDescent="0.25">
      <c r="A153" s="8">
        <v>113001008276</v>
      </c>
      <c r="B153" s="9" t="s">
        <v>185</v>
      </c>
      <c r="C153" s="9" t="s">
        <v>25</v>
      </c>
      <c r="D153" s="10" t="s">
        <v>44</v>
      </c>
      <c r="E153" s="10" t="s">
        <v>44</v>
      </c>
      <c r="F153" s="11" t="s">
        <v>34</v>
      </c>
      <c r="G153" s="11" t="s">
        <v>34</v>
      </c>
      <c r="H153" s="11" t="s">
        <v>34</v>
      </c>
      <c r="I153" s="11" t="s">
        <v>34</v>
      </c>
      <c r="J153" s="11" t="s">
        <v>34</v>
      </c>
      <c r="K153" s="11" t="s">
        <v>34</v>
      </c>
      <c r="L153" s="11" t="str">
        <f t="shared" si="2"/>
        <v>C</v>
      </c>
      <c r="M153" s="11" t="s">
        <v>29</v>
      </c>
      <c r="N153" s="11" t="s">
        <v>30</v>
      </c>
      <c r="O153" s="11" t="s">
        <v>30</v>
      </c>
      <c r="P153" s="11" t="s">
        <v>30</v>
      </c>
      <c r="Q153" s="11" t="s">
        <v>30</v>
      </c>
      <c r="R153" s="11" t="s">
        <v>30</v>
      </c>
    </row>
    <row r="154" spans="1:18" hidden="1" x14ac:dyDescent="0.25">
      <c r="A154" s="8">
        <v>113001800280</v>
      </c>
      <c r="B154" s="9" t="s">
        <v>186</v>
      </c>
      <c r="C154" s="9" t="s">
        <v>25</v>
      </c>
      <c r="D154" s="12" t="s">
        <v>26</v>
      </c>
      <c r="E154" s="12" t="s">
        <v>26</v>
      </c>
      <c r="F154" s="11" t="e">
        <v>#N/A</v>
      </c>
      <c r="G154" s="11" t="s">
        <v>34</v>
      </c>
      <c r="H154" s="11" t="s">
        <v>34</v>
      </c>
      <c r="I154" s="11" t="s">
        <v>34</v>
      </c>
      <c r="J154" s="11" t="s">
        <v>34</v>
      </c>
      <c r="K154" s="11" t="s">
        <v>34</v>
      </c>
      <c r="L154" s="11" t="e">
        <f t="shared" si="2"/>
        <v>#N/A</v>
      </c>
      <c r="M154" s="11" t="s">
        <v>38</v>
      </c>
      <c r="N154" s="11" t="s">
        <v>30</v>
      </c>
      <c r="O154" s="11" t="s">
        <v>30</v>
      </c>
      <c r="P154" s="11" t="s">
        <v>30</v>
      </c>
      <c r="Q154" s="11" t="s">
        <v>30</v>
      </c>
      <c r="R154" s="11" t="s">
        <v>38</v>
      </c>
    </row>
    <row r="155" spans="1:18" hidden="1" x14ac:dyDescent="0.25">
      <c r="A155" s="8">
        <v>113001002138</v>
      </c>
      <c r="B155" s="9" t="s">
        <v>187</v>
      </c>
      <c r="C155" s="9" t="s">
        <v>25</v>
      </c>
      <c r="D155" s="10" t="s">
        <v>44</v>
      </c>
      <c r="E155" s="10" t="s">
        <v>44</v>
      </c>
      <c r="F155" s="11" t="s">
        <v>34</v>
      </c>
      <c r="G155" s="11" t="s">
        <v>34</v>
      </c>
      <c r="H155" s="11" t="s">
        <v>34</v>
      </c>
      <c r="I155" s="11" t="s">
        <v>34</v>
      </c>
      <c r="J155" s="11" t="s">
        <v>34</v>
      </c>
      <c r="K155" s="11" t="s">
        <v>34</v>
      </c>
      <c r="L155" s="11" t="str">
        <f t="shared" si="2"/>
        <v>D</v>
      </c>
      <c r="M155" s="11" t="s">
        <v>30</v>
      </c>
      <c r="N155" s="11" t="s">
        <v>30</v>
      </c>
      <c r="O155" s="11" t="s">
        <v>30</v>
      </c>
      <c r="P155" s="11" t="s">
        <v>30</v>
      </c>
      <c r="Q155" s="11" t="s">
        <v>30</v>
      </c>
      <c r="R155" s="11" t="s">
        <v>30</v>
      </c>
    </row>
    <row r="156" spans="1:18" hidden="1" x14ac:dyDescent="0.25">
      <c r="A156" s="8">
        <v>113001000429</v>
      </c>
      <c r="B156" s="9" t="s">
        <v>188</v>
      </c>
      <c r="C156" s="9" t="s">
        <v>25</v>
      </c>
      <c r="D156" s="10" t="s">
        <v>26</v>
      </c>
      <c r="E156" s="10" t="s">
        <v>26</v>
      </c>
      <c r="F156" s="11" t="s">
        <v>34</v>
      </c>
      <c r="G156" s="11" t="s">
        <v>34</v>
      </c>
      <c r="H156" s="11" t="s">
        <v>34</v>
      </c>
      <c r="I156" s="11" t="s">
        <v>34</v>
      </c>
      <c r="J156" s="11" t="s">
        <v>34</v>
      </c>
      <c r="K156" s="11" t="s">
        <v>34</v>
      </c>
      <c r="L156" s="11" t="str">
        <f t="shared" si="2"/>
        <v>D</v>
      </c>
      <c r="M156" s="11" t="s">
        <v>30</v>
      </c>
      <c r="N156" s="11" t="s">
        <v>30</v>
      </c>
      <c r="O156" s="11" t="s">
        <v>30</v>
      </c>
      <c r="P156" s="11" t="s">
        <v>30</v>
      </c>
      <c r="Q156" s="11" t="s">
        <v>30</v>
      </c>
      <c r="R156" s="11" t="s">
        <v>30</v>
      </c>
    </row>
    <row r="157" spans="1:18" hidden="1" x14ac:dyDescent="0.25">
      <c r="A157" s="8">
        <v>313001029396</v>
      </c>
      <c r="B157" s="9" t="s">
        <v>189</v>
      </c>
      <c r="C157" s="9" t="s">
        <v>25</v>
      </c>
      <c r="D157" s="10" t="s">
        <v>44</v>
      </c>
      <c r="E157" s="10" t="s">
        <v>44</v>
      </c>
      <c r="F157" s="11" t="s">
        <v>34</v>
      </c>
      <c r="G157" s="11" t="s">
        <v>34</v>
      </c>
      <c r="H157" s="11" t="s">
        <v>34</v>
      </c>
      <c r="I157" s="11" t="s">
        <v>34</v>
      </c>
      <c r="J157" s="11" t="s">
        <v>34</v>
      </c>
      <c r="K157" s="11" t="s">
        <v>34</v>
      </c>
      <c r="L157" s="11" t="str">
        <f t="shared" si="2"/>
        <v>D</v>
      </c>
      <c r="M157" s="11" t="s">
        <v>30</v>
      </c>
      <c r="N157" s="11" t="s">
        <v>30</v>
      </c>
      <c r="O157" s="11" t="s">
        <v>30</v>
      </c>
      <c r="P157" s="11" t="s">
        <v>30</v>
      </c>
      <c r="Q157" s="11" t="s">
        <v>30</v>
      </c>
      <c r="R157" s="11" t="s">
        <v>30</v>
      </c>
    </row>
    <row r="158" spans="1:18" hidden="1" x14ac:dyDescent="0.25">
      <c r="A158" s="8">
        <v>113001003126</v>
      </c>
      <c r="B158" s="9" t="s">
        <v>190</v>
      </c>
      <c r="C158" s="9" t="s">
        <v>25</v>
      </c>
      <c r="D158" s="10" t="s">
        <v>32</v>
      </c>
      <c r="E158" s="10" t="s">
        <v>46</v>
      </c>
      <c r="F158" s="11" t="s">
        <v>34</v>
      </c>
      <c r="G158" s="11" t="s">
        <v>34</v>
      </c>
      <c r="H158" s="11" t="s">
        <v>34</v>
      </c>
      <c r="I158" s="11" t="s">
        <v>34</v>
      </c>
      <c r="J158" s="11" t="s">
        <v>34</v>
      </c>
      <c r="K158" s="11" t="s">
        <v>34</v>
      </c>
      <c r="L158" s="11" t="str">
        <f t="shared" si="2"/>
        <v>D</v>
      </c>
      <c r="M158" s="11" t="s">
        <v>30</v>
      </c>
      <c r="N158" s="11" t="s">
        <v>30</v>
      </c>
      <c r="O158" s="11" t="s">
        <v>30</v>
      </c>
      <c r="P158" s="11" t="s">
        <v>30</v>
      </c>
      <c r="Q158" s="11" t="s">
        <v>30</v>
      </c>
      <c r="R158" s="11" t="s">
        <v>30</v>
      </c>
    </row>
    <row r="159" spans="1:18" hidden="1" x14ac:dyDescent="0.25">
      <c r="A159" s="8">
        <v>113001000739</v>
      </c>
      <c r="B159" s="9" t="s">
        <v>191</v>
      </c>
      <c r="C159" s="9" t="s">
        <v>25</v>
      </c>
      <c r="D159" s="10" t="s">
        <v>32</v>
      </c>
      <c r="E159" s="10" t="s">
        <v>33</v>
      </c>
      <c r="F159" s="11" t="s">
        <v>34</v>
      </c>
      <c r="G159" s="11" t="s">
        <v>34</v>
      </c>
      <c r="H159" s="11" t="s">
        <v>34</v>
      </c>
      <c r="I159" s="11" t="s">
        <v>34</v>
      </c>
      <c r="J159" s="11" t="s">
        <v>34</v>
      </c>
      <c r="K159" s="11" t="s">
        <v>34</v>
      </c>
      <c r="L159" s="11" t="str">
        <f t="shared" si="2"/>
        <v>D</v>
      </c>
      <c r="M159" s="11" t="s">
        <v>30</v>
      </c>
      <c r="N159" s="11" t="s">
        <v>30</v>
      </c>
      <c r="O159" s="11" t="s">
        <v>30</v>
      </c>
      <c r="P159" s="11" t="s">
        <v>30</v>
      </c>
      <c r="Q159" s="11" t="s">
        <v>30</v>
      </c>
      <c r="R159" s="11" t="s">
        <v>30</v>
      </c>
    </row>
    <row r="160" spans="1:18" hidden="1" x14ac:dyDescent="0.25">
      <c r="A160" s="8">
        <v>213001001292</v>
      </c>
      <c r="B160" s="9" t="s">
        <v>192</v>
      </c>
      <c r="C160" s="9" t="s">
        <v>25</v>
      </c>
      <c r="D160" s="10" t="s">
        <v>32</v>
      </c>
      <c r="E160" s="10" t="s">
        <v>54</v>
      </c>
      <c r="F160" s="11" t="s">
        <v>34</v>
      </c>
      <c r="G160" s="11" t="s">
        <v>34</v>
      </c>
      <c r="H160" s="11" t="s">
        <v>34</v>
      </c>
      <c r="I160" s="11" t="s">
        <v>34</v>
      </c>
      <c r="J160" s="11" t="s">
        <v>34</v>
      </c>
      <c r="K160" s="11" t="s">
        <v>34</v>
      </c>
      <c r="L160" s="11" t="str">
        <f t="shared" si="2"/>
        <v>D</v>
      </c>
      <c r="M160" s="11" t="s">
        <v>30</v>
      </c>
      <c r="N160" s="11" t="s">
        <v>30</v>
      </c>
      <c r="O160" s="11" t="s">
        <v>30</v>
      </c>
      <c r="P160" s="11" t="s">
        <v>30</v>
      </c>
      <c r="Q160" s="11" t="s">
        <v>30</v>
      </c>
      <c r="R160" s="11" t="s">
        <v>30</v>
      </c>
    </row>
    <row r="161" spans="1:18" hidden="1" x14ac:dyDescent="0.25">
      <c r="A161" s="8">
        <v>213001001942</v>
      </c>
      <c r="B161" s="9" t="s">
        <v>193</v>
      </c>
      <c r="C161" s="9" t="s">
        <v>25</v>
      </c>
      <c r="D161" s="10" t="s">
        <v>32</v>
      </c>
      <c r="E161" s="10" t="s">
        <v>54</v>
      </c>
      <c r="F161" s="11" t="s">
        <v>34</v>
      </c>
      <c r="G161" s="11" t="s">
        <v>34</v>
      </c>
      <c r="H161" s="11" t="s">
        <v>34</v>
      </c>
      <c r="I161" s="11" t="s">
        <v>34</v>
      </c>
      <c r="J161" s="11" t="s">
        <v>34</v>
      </c>
      <c r="K161" s="11" t="s">
        <v>34</v>
      </c>
      <c r="L161" s="11" t="str">
        <f t="shared" si="2"/>
        <v>D</v>
      </c>
      <c r="M161" s="11" t="s">
        <v>30</v>
      </c>
      <c r="N161" s="11" t="s">
        <v>30</v>
      </c>
      <c r="O161" s="11" t="s">
        <v>30</v>
      </c>
      <c r="P161" s="11" t="s">
        <v>30</v>
      </c>
      <c r="Q161" s="11" t="s">
        <v>30</v>
      </c>
      <c r="R161" s="11" t="s">
        <v>30</v>
      </c>
    </row>
    <row r="162" spans="1:18" hidden="1" x14ac:dyDescent="0.25">
      <c r="A162" s="8">
        <v>113001000160</v>
      </c>
      <c r="B162" s="9" t="s">
        <v>194</v>
      </c>
      <c r="C162" s="9" t="s">
        <v>25</v>
      </c>
      <c r="D162" s="10" t="s">
        <v>32</v>
      </c>
      <c r="E162" s="10" t="s">
        <v>33</v>
      </c>
      <c r="F162" s="11" t="s">
        <v>34</v>
      </c>
      <c r="G162" s="11" t="s">
        <v>34</v>
      </c>
      <c r="H162" s="11" t="s">
        <v>34</v>
      </c>
      <c r="I162" s="11" t="s">
        <v>34</v>
      </c>
      <c r="J162" s="11" t="s">
        <v>34</v>
      </c>
      <c r="K162" s="11" t="s">
        <v>34</v>
      </c>
      <c r="L162" s="11" t="str">
        <f t="shared" si="2"/>
        <v>D</v>
      </c>
      <c r="M162" s="11" t="s">
        <v>30</v>
      </c>
      <c r="N162" s="11" t="s">
        <v>30</v>
      </c>
      <c r="O162" s="11" t="s">
        <v>30</v>
      </c>
      <c r="P162" s="11" t="s">
        <v>30</v>
      </c>
      <c r="Q162" s="11" t="s">
        <v>30</v>
      </c>
      <c r="R162" s="11" t="s">
        <v>30</v>
      </c>
    </row>
    <row r="163" spans="1:18" hidden="1" x14ac:dyDescent="0.25">
      <c r="A163" s="8">
        <v>213001000075</v>
      </c>
      <c r="B163" s="9" t="s">
        <v>195</v>
      </c>
      <c r="C163" s="9" t="s">
        <v>25</v>
      </c>
      <c r="D163" s="10" t="s">
        <v>44</v>
      </c>
      <c r="E163" s="10" t="s">
        <v>54</v>
      </c>
      <c r="F163" s="11" t="s">
        <v>34</v>
      </c>
      <c r="G163" s="11" t="s">
        <v>34</v>
      </c>
      <c r="H163" s="11" t="s">
        <v>34</v>
      </c>
      <c r="I163" s="11" t="s">
        <v>34</v>
      </c>
      <c r="J163" s="11" t="s">
        <v>34</v>
      </c>
      <c r="K163" s="11" t="s">
        <v>34</v>
      </c>
      <c r="L163" s="11" t="str">
        <f t="shared" si="2"/>
        <v>D</v>
      </c>
      <c r="M163" s="11" t="s">
        <v>30</v>
      </c>
      <c r="N163" s="11" t="s">
        <v>30</v>
      </c>
      <c r="O163" s="11" t="s">
        <v>30</v>
      </c>
      <c r="P163" s="11" t="s">
        <v>30</v>
      </c>
      <c r="Q163" s="11" t="s">
        <v>30</v>
      </c>
      <c r="R163" s="11" t="s">
        <v>30</v>
      </c>
    </row>
    <row r="164" spans="1:18" hidden="1" x14ac:dyDescent="0.25">
      <c r="A164" s="8">
        <v>113001000143</v>
      </c>
      <c r="B164" s="9" t="s">
        <v>196</v>
      </c>
      <c r="C164" s="9" t="s">
        <v>25</v>
      </c>
      <c r="D164" s="10" t="s">
        <v>44</v>
      </c>
      <c r="E164" s="10" t="s">
        <v>54</v>
      </c>
      <c r="F164" s="11" t="s">
        <v>34</v>
      </c>
      <c r="G164" s="11" t="s">
        <v>34</v>
      </c>
      <c r="H164" s="11" t="s">
        <v>34</v>
      </c>
      <c r="I164" s="11" t="s">
        <v>34</v>
      </c>
      <c r="J164" s="11" t="s">
        <v>34</v>
      </c>
      <c r="K164" s="11" t="s">
        <v>34</v>
      </c>
      <c r="L164" s="11" t="str">
        <f t="shared" si="2"/>
        <v>D</v>
      </c>
      <c r="M164" s="11" t="s">
        <v>30</v>
      </c>
      <c r="N164" s="11" t="s">
        <v>30</v>
      </c>
      <c r="O164" s="11" t="s">
        <v>30</v>
      </c>
      <c r="P164" s="11" t="s">
        <v>30</v>
      </c>
      <c r="Q164" s="11" t="s">
        <v>30</v>
      </c>
      <c r="R164" s="11" t="s">
        <v>30</v>
      </c>
    </row>
    <row r="165" spans="1:18" hidden="1" x14ac:dyDescent="0.25">
      <c r="A165" s="8">
        <v>113001029851</v>
      </c>
      <c r="B165" s="9" t="s">
        <v>197</v>
      </c>
      <c r="C165" s="9" t="s">
        <v>25</v>
      </c>
      <c r="D165" s="10" t="s">
        <v>44</v>
      </c>
      <c r="E165" s="10" t="s">
        <v>44</v>
      </c>
      <c r="F165" s="11" t="s">
        <v>34</v>
      </c>
      <c r="G165" s="11" t="s">
        <v>34</v>
      </c>
      <c r="H165" s="11" t="s">
        <v>34</v>
      </c>
      <c r="I165" s="11" t="s">
        <v>34</v>
      </c>
      <c r="J165" s="11" t="s">
        <v>34</v>
      </c>
      <c r="K165" s="11" t="s">
        <v>34</v>
      </c>
      <c r="L165" s="11" t="str">
        <f t="shared" si="2"/>
        <v>D</v>
      </c>
      <c r="M165" s="11" t="s">
        <v>30</v>
      </c>
      <c r="N165" s="11" t="s">
        <v>30</v>
      </c>
      <c r="O165" s="11" t="s">
        <v>30</v>
      </c>
      <c r="P165" s="11" t="s">
        <v>30</v>
      </c>
      <c r="Q165" s="11" t="s">
        <v>30</v>
      </c>
      <c r="R165" s="11" t="s">
        <v>30</v>
      </c>
    </row>
    <row r="166" spans="1:18" hidden="1" x14ac:dyDescent="0.25">
      <c r="A166" s="8">
        <v>113001800301</v>
      </c>
      <c r="B166" s="9" t="s">
        <v>198</v>
      </c>
      <c r="C166" s="9" t="s">
        <v>25</v>
      </c>
      <c r="D166" s="12" t="s">
        <v>26</v>
      </c>
      <c r="E166" s="12" t="s">
        <v>26</v>
      </c>
      <c r="F166" s="11" t="e">
        <v>#N/A</v>
      </c>
      <c r="G166" s="11" t="s">
        <v>34</v>
      </c>
      <c r="H166" s="11" t="s">
        <v>34</v>
      </c>
      <c r="I166" s="11" t="s">
        <v>34</v>
      </c>
      <c r="J166" s="11" t="s">
        <v>34</v>
      </c>
      <c r="K166" s="11" t="s">
        <v>34</v>
      </c>
      <c r="L166" s="11" t="str">
        <f t="shared" si="2"/>
        <v>D</v>
      </c>
      <c r="M166" s="11" t="s">
        <v>30</v>
      </c>
      <c r="N166" s="11" t="s">
        <v>30</v>
      </c>
      <c r="O166" s="11" t="s">
        <v>30</v>
      </c>
      <c r="P166" s="11" t="s">
        <v>30</v>
      </c>
      <c r="Q166" s="11" t="s">
        <v>30</v>
      </c>
      <c r="R166" s="11" t="s">
        <v>38</v>
      </c>
    </row>
    <row r="167" spans="1:18" hidden="1" x14ac:dyDescent="0.25">
      <c r="A167" s="8">
        <v>213001001900</v>
      </c>
      <c r="B167" s="9" t="s">
        <v>199</v>
      </c>
      <c r="C167" s="9" t="s">
        <v>25</v>
      </c>
      <c r="D167" s="10" t="s">
        <v>32</v>
      </c>
      <c r="E167" s="10" t="s">
        <v>54</v>
      </c>
      <c r="F167" s="11" t="s">
        <v>34</v>
      </c>
      <c r="G167" s="11" t="s">
        <v>34</v>
      </c>
      <c r="H167" s="11" t="s">
        <v>34</v>
      </c>
      <c r="I167" s="11" t="s">
        <v>34</v>
      </c>
      <c r="J167" s="11" t="s">
        <v>34</v>
      </c>
      <c r="K167" s="11" t="s">
        <v>34</v>
      </c>
      <c r="L167" s="11" t="str">
        <f t="shared" si="2"/>
        <v>D</v>
      </c>
      <c r="M167" s="11" t="s">
        <v>30</v>
      </c>
      <c r="N167" s="11" t="s">
        <v>30</v>
      </c>
      <c r="O167" s="11" t="s">
        <v>30</v>
      </c>
      <c r="P167" s="11" t="s">
        <v>30</v>
      </c>
      <c r="Q167" s="11" t="s">
        <v>30</v>
      </c>
      <c r="R167" s="11" t="s">
        <v>30</v>
      </c>
    </row>
    <row r="168" spans="1:18" hidden="1" x14ac:dyDescent="0.25">
      <c r="A168" s="8">
        <v>213001001632</v>
      </c>
      <c r="B168" s="9" t="s">
        <v>200</v>
      </c>
      <c r="C168" s="9" t="s">
        <v>25</v>
      </c>
      <c r="D168" s="10" t="s">
        <v>26</v>
      </c>
      <c r="E168" s="10" t="s">
        <v>54</v>
      </c>
      <c r="F168" s="11" t="s">
        <v>34</v>
      </c>
      <c r="G168" s="11" t="s">
        <v>34</v>
      </c>
      <c r="H168" s="11" t="s">
        <v>34</v>
      </c>
      <c r="I168" s="11" t="s">
        <v>34</v>
      </c>
      <c r="J168" s="11" t="s">
        <v>34</v>
      </c>
      <c r="K168" s="11" t="s">
        <v>34</v>
      </c>
      <c r="L168" s="11" t="str">
        <f t="shared" si="2"/>
        <v>D</v>
      </c>
      <c r="M168" s="11" t="s">
        <v>30</v>
      </c>
      <c r="N168" s="11" t="s">
        <v>30</v>
      </c>
      <c r="O168" s="11" t="s">
        <v>30</v>
      </c>
      <c r="P168" s="11" t="s">
        <v>30</v>
      </c>
      <c r="Q168" s="11" t="s">
        <v>30</v>
      </c>
      <c r="R168" s="11" t="s">
        <v>30</v>
      </c>
    </row>
    <row r="169" spans="1:18" hidden="1" x14ac:dyDescent="0.25">
      <c r="A169" s="8">
        <v>113001006711</v>
      </c>
      <c r="B169" s="9" t="s">
        <v>201</v>
      </c>
      <c r="C169" s="9" t="s">
        <v>25</v>
      </c>
      <c r="D169" s="10" t="s">
        <v>44</v>
      </c>
      <c r="E169" s="10" t="s">
        <v>44</v>
      </c>
      <c r="F169" s="11" t="s">
        <v>34</v>
      </c>
      <c r="G169" s="11" t="s">
        <v>34</v>
      </c>
      <c r="H169" s="11" t="s">
        <v>34</v>
      </c>
      <c r="I169" s="11" t="s">
        <v>34</v>
      </c>
      <c r="J169" s="11" t="s">
        <v>34</v>
      </c>
      <c r="K169" s="11" t="s">
        <v>34</v>
      </c>
      <c r="L169" s="11" t="str">
        <f t="shared" si="2"/>
        <v>D</v>
      </c>
      <c r="M169" s="11" t="s">
        <v>30</v>
      </c>
      <c r="N169" s="11" t="s">
        <v>30</v>
      </c>
      <c r="O169" s="11" t="s">
        <v>30</v>
      </c>
      <c r="P169" s="11" t="s">
        <v>30</v>
      </c>
      <c r="Q169" s="11" t="s">
        <v>30</v>
      </c>
      <c r="R169" s="11" t="s">
        <v>30</v>
      </c>
    </row>
    <row r="170" spans="1:18" hidden="1" x14ac:dyDescent="0.25">
      <c r="A170" s="8">
        <v>213001001250</v>
      </c>
      <c r="B170" s="9" t="s">
        <v>202</v>
      </c>
      <c r="C170" s="9" t="s">
        <v>25</v>
      </c>
      <c r="D170" s="10" t="s">
        <v>32</v>
      </c>
      <c r="E170" s="10" t="s">
        <v>54</v>
      </c>
      <c r="F170" s="11" t="s">
        <v>34</v>
      </c>
      <c r="G170" s="11" t="s">
        <v>34</v>
      </c>
      <c r="H170" s="11" t="s">
        <v>34</v>
      </c>
      <c r="I170" s="11" t="s">
        <v>34</v>
      </c>
      <c r="J170" s="11" t="s">
        <v>34</v>
      </c>
      <c r="K170" s="11" t="s">
        <v>34</v>
      </c>
      <c r="L170" s="11" t="str">
        <f t="shared" si="2"/>
        <v>D</v>
      </c>
      <c r="M170" s="11" t="s">
        <v>30</v>
      </c>
      <c r="N170" s="11" t="s">
        <v>30</v>
      </c>
      <c r="O170" s="11" t="s">
        <v>30</v>
      </c>
      <c r="P170" s="11" t="s">
        <v>30</v>
      </c>
      <c r="Q170" s="11" t="s">
        <v>30</v>
      </c>
      <c r="R170" s="11" t="s">
        <v>30</v>
      </c>
    </row>
    <row r="171" spans="1:18" hidden="1" x14ac:dyDescent="0.25">
      <c r="A171" s="8">
        <v>213001007401</v>
      </c>
      <c r="B171" s="9" t="s">
        <v>203</v>
      </c>
      <c r="C171" s="9" t="s">
        <v>25</v>
      </c>
      <c r="D171" s="10" t="s">
        <v>32</v>
      </c>
      <c r="E171" s="10" t="s">
        <v>54</v>
      </c>
      <c r="F171" s="11" t="s">
        <v>34</v>
      </c>
      <c r="G171" s="11" t="s">
        <v>34</v>
      </c>
      <c r="H171" s="11" t="s">
        <v>34</v>
      </c>
      <c r="I171" s="11" t="s">
        <v>34</v>
      </c>
      <c r="J171" s="11" t="s">
        <v>34</v>
      </c>
      <c r="K171" s="11" t="s">
        <v>34</v>
      </c>
      <c r="L171" s="11" t="str">
        <f t="shared" si="2"/>
        <v>D</v>
      </c>
      <c r="M171" s="11" t="s">
        <v>30</v>
      </c>
      <c r="N171" s="11" t="s">
        <v>30</v>
      </c>
      <c r="O171" s="11" t="s">
        <v>30</v>
      </c>
      <c r="P171" s="11" t="s">
        <v>30</v>
      </c>
      <c r="Q171" s="11" t="s">
        <v>30</v>
      </c>
      <c r="R171" s="11" t="s">
        <v>30</v>
      </c>
    </row>
    <row r="172" spans="1:18" hidden="1" x14ac:dyDescent="0.25">
      <c r="A172" s="8">
        <v>113001001450</v>
      </c>
      <c r="B172" s="9" t="s">
        <v>169</v>
      </c>
      <c r="C172" s="9" t="s">
        <v>25</v>
      </c>
      <c r="D172" s="10" t="s">
        <v>44</v>
      </c>
      <c r="E172" s="10" t="s">
        <v>44</v>
      </c>
      <c r="F172" s="11" t="s">
        <v>34</v>
      </c>
      <c r="G172" s="11" t="s">
        <v>34</v>
      </c>
      <c r="H172" s="11" t="s">
        <v>34</v>
      </c>
      <c r="I172" s="11" t="s">
        <v>34</v>
      </c>
      <c r="J172" s="11" t="s">
        <v>34</v>
      </c>
      <c r="K172" s="11" t="s">
        <v>34</v>
      </c>
      <c r="L172" s="11" t="str">
        <f t="shared" si="2"/>
        <v>D</v>
      </c>
      <c r="M172" s="11" t="s">
        <v>30</v>
      </c>
      <c r="N172" s="11" t="s">
        <v>38</v>
      </c>
      <c r="O172" s="11" t="s">
        <v>30</v>
      </c>
      <c r="P172" s="11" t="s">
        <v>30</v>
      </c>
      <c r="Q172" s="11" t="s">
        <v>30</v>
      </c>
      <c r="R172" s="11" t="s">
        <v>30</v>
      </c>
    </row>
    <row r="173" spans="1:18" hidden="1" x14ac:dyDescent="0.25">
      <c r="A173" s="8">
        <v>113001800263</v>
      </c>
      <c r="B173" s="9" t="s">
        <v>165</v>
      </c>
      <c r="C173" s="9" t="s">
        <v>25</v>
      </c>
      <c r="D173" s="10" t="s">
        <v>26</v>
      </c>
      <c r="E173" s="10" t="s">
        <v>26</v>
      </c>
      <c r="F173" s="11" t="s">
        <v>34</v>
      </c>
      <c r="G173" s="11" t="s">
        <v>34</v>
      </c>
      <c r="H173" s="11" t="s">
        <v>34</v>
      </c>
      <c r="I173" s="11" t="s">
        <v>34</v>
      </c>
      <c r="J173" s="11" t="s">
        <v>34</v>
      </c>
      <c r="K173" s="11" t="s">
        <v>34</v>
      </c>
      <c r="L173" s="11" t="str">
        <f t="shared" si="2"/>
        <v>D</v>
      </c>
      <c r="M173" s="11" t="s">
        <v>30</v>
      </c>
      <c r="N173" s="11" t="s">
        <v>38</v>
      </c>
      <c r="O173" s="11" t="s">
        <v>30</v>
      </c>
      <c r="P173" s="11" t="s">
        <v>30</v>
      </c>
      <c r="Q173" s="11" t="s">
        <v>30</v>
      </c>
      <c r="R173" s="11" t="s">
        <v>30</v>
      </c>
    </row>
    <row r="174" spans="1:18" hidden="1" x14ac:dyDescent="0.25">
      <c r="A174" s="8">
        <v>313001008429</v>
      </c>
      <c r="B174" s="9" t="s">
        <v>204</v>
      </c>
      <c r="C174" s="9" t="s">
        <v>37</v>
      </c>
      <c r="D174" s="10" t="s">
        <v>32</v>
      </c>
      <c r="E174" s="10" t="s">
        <v>33</v>
      </c>
      <c r="F174" s="11" t="s">
        <v>41</v>
      </c>
      <c r="G174" s="11" t="s">
        <v>41</v>
      </c>
      <c r="H174" s="11" t="s">
        <v>41</v>
      </c>
      <c r="I174" s="11" t="e">
        <v>#N/A</v>
      </c>
      <c r="J174" s="11" t="e">
        <v>#N/A</v>
      </c>
      <c r="K174" s="11" t="e">
        <v>#N/A</v>
      </c>
      <c r="L174" s="11" t="e">
        <f t="shared" si="2"/>
        <v>#N/A</v>
      </c>
      <c r="M174" s="11" t="s">
        <v>38</v>
      </c>
      <c r="N174" s="11" t="s">
        <v>38</v>
      </c>
      <c r="O174" s="11" t="s">
        <v>38</v>
      </c>
      <c r="P174" s="11" t="s">
        <v>38</v>
      </c>
      <c r="Q174" s="11" t="s">
        <v>30</v>
      </c>
      <c r="R174" s="11" t="s">
        <v>30</v>
      </c>
    </row>
    <row r="175" spans="1:18" hidden="1" x14ac:dyDescent="0.25">
      <c r="A175" s="8">
        <v>313001005705</v>
      </c>
      <c r="B175" s="9" t="s">
        <v>205</v>
      </c>
      <c r="C175" s="9" t="s">
        <v>37</v>
      </c>
      <c r="D175" s="10" t="s">
        <v>44</v>
      </c>
      <c r="E175" s="10" t="s">
        <v>54</v>
      </c>
      <c r="F175" s="11" t="s">
        <v>41</v>
      </c>
      <c r="G175" s="11" t="s">
        <v>41</v>
      </c>
      <c r="H175" s="11" t="s">
        <v>41</v>
      </c>
      <c r="I175" s="11" t="s">
        <v>41</v>
      </c>
      <c r="J175" s="11" t="e">
        <v>#N/A</v>
      </c>
      <c r="K175" s="11" t="s">
        <v>41</v>
      </c>
      <c r="L175" s="11" t="str">
        <f t="shared" si="2"/>
        <v>A+</v>
      </c>
      <c r="M175" s="11" t="s">
        <v>30</v>
      </c>
      <c r="N175" s="11" t="s">
        <v>38</v>
      </c>
      <c r="O175" s="11" t="s">
        <v>38</v>
      </c>
      <c r="P175" s="11" t="s">
        <v>30</v>
      </c>
      <c r="Q175" s="11" t="s">
        <v>30</v>
      </c>
      <c r="R175" s="11" t="s">
        <v>30</v>
      </c>
    </row>
    <row r="176" spans="1:18" hidden="1" x14ac:dyDescent="0.25">
      <c r="A176" s="8">
        <v>313001008500</v>
      </c>
      <c r="B176" s="9" t="s">
        <v>206</v>
      </c>
      <c r="C176" s="9" t="s">
        <v>37</v>
      </c>
      <c r="D176" s="10" t="s">
        <v>32</v>
      </c>
      <c r="E176" s="10" t="s">
        <v>46</v>
      </c>
      <c r="F176" s="11" t="s">
        <v>34</v>
      </c>
      <c r="G176" s="11" t="s">
        <v>34</v>
      </c>
      <c r="H176" s="11" t="s">
        <v>34</v>
      </c>
      <c r="I176" s="11" t="s">
        <v>34</v>
      </c>
      <c r="J176" s="11" t="e">
        <v>#N/A</v>
      </c>
      <c r="K176" s="11" t="e">
        <v>#N/A</v>
      </c>
      <c r="L176" s="11" t="e">
        <f t="shared" si="2"/>
        <v>#N/A</v>
      </c>
      <c r="M176" s="11" t="s">
        <v>38</v>
      </c>
      <c r="N176" s="11" t="s">
        <v>38</v>
      </c>
      <c r="O176" s="11" t="s">
        <v>38</v>
      </c>
      <c r="P176" s="11" t="s">
        <v>30</v>
      </c>
      <c r="Q176" s="11" t="s">
        <v>30</v>
      </c>
      <c r="R176" s="11" t="s">
        <v>30</v>
      </c>
    </row>
    <row r="177" spans="1:18" hidden="1" x14ac:dyDescent="0.25">
      <c r="A177" s="8">
        <v>313001013643</v>
      </c>
      <c r="B177" s="9" t="s">
        <v>207</v>
      </c>
      <c r="C177" s="9" t="s">
        <v>37</v>
      </c>
      <c r="D177" s="10" t="s">
        <v>44</v>
      </c>
      <c r="E177" s="10" t="s">
        <v>44</v>
      </c>
      <c r="F177" s="11" t="e">
        <v>#N/A</v>
      </c>
      <c r="G177" s="11" t="s">
        <v>34</v>
      </c>
      <c r="H177" s="11" t="s">
        <v>34</v>
      </c>
      <c r="I177" s="11" t="e">
        <v>#N/A</v>
      </c>
      <c r="J177" s="11" t="e">
        <v>#N/A</v>
      </c>
      <c r="K177" s="11" t="e">
        <v>#N/A</v>
      </c>
      <c r="L177" s="11" t="e">
        <f t="shared" si="2"/>
        <v>#N/A</v>
      </c>
      <c r="M177" s="11" t="s">
        <v>38</v>
      </c>
      <c r="N177" s="11" t="s">
        <v>38</v>
      </c>
      <c r="O177" s="11" t="s">
        <v>38</v>
      </c>
      <c r="P177" s="11" t="s">
        <v>38</v>
      </c>
      <c r="Q177" s="11" t="s">
        <v>30</v>
      </c>
      <c r="R177" s="11" t="s">
        <v>38</v>
      </c>
    </row>
    <row r="178" spans="1:18" hidden="1" x14ac:dyDescent="0.25">
      <c r="A178" s="8">
        <v>313001007058</v>
      </c>
      <c r="B178" s="9" t="s">
        <v>208</v>
      </c>
      <c r="C178" s="9" t="s">
        <v>37</v>
      </c>
      <c r="D178" s="10" t="s">
        <v>26</v>
      </c>
      <c r="E178" s="10" t="s">
        <v>26</v>
      </c>
      <c r="F178" s="11" t="s">
        <v>41</v>
      </c>
      <c r="G178" s="11" t="s">
        <v>41</v>
      </c>
      <c r="H178" s="11" t="s">
        <v>41</v>
      </c>
      <c r="I178" s="11" t="s">
        <v>41</v>
      </c>
      <c r="J178" s="11" t="s">
        <v>41</v>
      </c>
      <c r="K178" s="11" t="s">
        <v>41</v>
      </c>
      <c r="L178" s="11" t="str">
        <f t="shared" si="2"/>
        <v>A+</v>
      </c>
      <c r="M178" s="11" t="s">
        <v>30</v>
      </c>
      <c r="N178" s="11" t="s">
        <v>30</v>
      </c>
      <c r="O178" s="11" t="s">
        <v>30</v>
      </c>
      <c r="P178" s="11" t="s">
        <v>30</v>
      </c>
      <c r="Q178" s="11" t="s">
        <v>30</v>
      </c>
      <c r="R178" s="11" t="s">
        <v>30</v>
      </c>
    </row>
    <row r="179" spans="1:18" hidden="1" x14ac:dyDescent="0.25">
      <c r="A179" s="8">
        <v>313001012515</v>
      </c>
      <c r="B179" s="9" t="s">
        <v>209</v>
      </c>
      <c r="C179" s="9" t="s">
        <v>37</v>
      </c>
      <c r="D179" s="10" t="s">
        <v>26</v>
      </c>
      <c r="E179" s="10" t="s">
        <v>26</v>
      </c>
      <c r="F179" s="11" t="s">
        <v>41</v>
      </c>
      <c r="G179" s="11" t="s">
        <v>41</v>
      </c>
      <c r="H179" s="11" t="s">
        <v>41</v>
      </c>
      <c r="I179" s="11" t="s">
        <v>41</v>
      </c>
      <c r="J179" s="11" t="s">
        <v>41</v>
      </c>
      <c r="K179" s="11" t="s">
        <v>41</v>
      </c>
      <c r="L179" s="11" t="str">
        <f t="shared" si="2"/>
        <v>A+</v>
      </c>
      <c r="M179" s="11" t="s">
        <v>30</v>
      </c>
      <c r="N179" s="11" t="s">
        <v>30</v>
      </c>
      <c r="O179" s="11" t="s">
        <v>30</v>
      </c>
      <c r="P179" s="11" t="s">
        <v>30</v>
      </c>
      <c r="Q179" s="11" t="s">
        <v>30</v>
      </c>
      <c r="R179" s="11" t="s">
        <v>30</v>
      </c>
    </row>
    <row r="180" spans="1:18" hidden="1" x14ac:dyDescent="0.25">
      <c r="A180" s="8">
        <v>313001003931</v>
      </c>
      <c r="B180" s="9" t="s">
        <v>210</v>
      </c>
      <c r="C180" s="9" t="s">
        <v>37</v>
      </c>
      <c r="D180" s="10" t="s">
        <v>44</v>
      </c>
      <c r="E180" s="10" t="s">
        <v>54</v>
      </c>
      <c r="F180" s="11" t="s">
        <v>41</v>
      </c>
      <c r="G180" s="11" t="s">
        <v>41</v>
      </c>
      <c r="H180" s="11" t="s">
        <v>41</v>
      </c>
      <c r="I180" s="11" t="s">
        <v>41</v>
      </c>
      <c r="J180" s="11" t="s">
        <v>41</v>
      </c>
      <c r="K180" s="11" t="s">
        <v>41</v>
      </c>
      <c r="L180" s="11" t="str">
        <f t="shared" si="2"/>
        <v>A+</v>
      </c>
      <c r="M180" s="11" t="s">
        <v>30</v>
      </c>
      <c r="N180" s="11" t="s">
        <v>30</v>
      </c>
      <c r="O180" s="11" t="s">
        <v>30</v>
      </c>
      <c r="P180" s="11" t="s">
        <v>30</v>
      </c>
      <c r="Q180" s="11" t="s">
        <v>30</v>
      </c>
      <c r="R180" s="11" t="s">
        <v>30</v>
      </c>
    </row>
    <row r="181" spans="1:18" hidden="1" x14ac:dyDescent="0.25">
      <c r="A181" s="8">
        <v>313001005748</v>
      </c>
      <c r="B181" s="9" t="s">
        <v>211</v>
      </c>
      <c r="C181" s="9" t="s">
        <v>37</v>
      </c>
      <c r="D181" s="10" t="s">
        <v>44</v>
      </c>
      <c r="E181" s="10" t="s">
        <v>54</v>
      </c>
      <c r="F181" s="11" t="s">
        <v>41</v>
      </c>
      <c r="G181" s="11" t="s">
        <v>41</v>
      </c>
      <c r="H181" s="11" t="s">
        <v>41</v>
      </c>
      <c r="I181" s="11" t="s">
        <v>41</v>
      </c>
      <c r="J181" s="11" t="s">
        <v>41</v>
      </c>
      <c r="K181" s="11" t="s">
        <v>41</v>
      </c>
      <c r="L181" s="11" t="str">
        <f t="shared" si="2"/>
        <v>A+</v>
      </c>
      <c r="M181" s="11" t="s">
        <v>30</v>
      </c>
      <c r="N181" s="11" t="s">
        <v>30</v>
      </c>
      <c r="O181" s="11" t="s">
        <v>30</v>
      </c>
      <c r="P181" s="11" t="s">
        <v>30</v>
      </c>
      <c r="Q181" s="11" t="s">
        <v>30</v>
      </c>
      <c r="R181" s="11" t="s">
        <v>30</v>
      </c>
    </row>
    <row r="182" spans="1:18" hidden="1" x14ac:dyDescent="0.25">
      <c r="A182" s="8">
        <v>313836000623</v>
      </c>
      <c r="B182" s="9" t="s">
        <v>212</v>
      </c>
      <c r="C182" s="9" t="s">
        <v>37</v>
      </c>
      <c r="D182" s="10" t="s">
        <v>44</v>
      </c>
      <c r="E182" s="10" t="s">
        <v>54</v>
      </c>
      <c r="F182" s="11" t="s">
        <v>41</v>
      </c>
      <c r="G182" s="11" t="s">
        <v>41</v>
      </c>
      <c r="H182" s="11" t="s">
        <v>41</v>
      </c>
      <c r="I182" s="11" t="s">
        <v>41</v>
      </c>
      <c r="J182" s="11" t="s">
        <v>41</v>
      </c>
      <c r="K182" s="11" t="s">
        <v>41</v>
      </c>
      <c r="L182" s="11" t="str">
        <f t="shared" si="2"/>
        <v>A+</v>
      </c>
      <c r="M182" s="11" t="s">
        <v>30</v>
      </c>
      <c r="N182" s="11" t="s">
        <v>30</v>
      </c>
      <c r="O182" s="11" t="s">
        <v>30</v>
      </c>
      <c r="P182" s="11" t="s">
        <v>30</v>
      </c>
      <c r="Q182" s="11" t="s">
        <v>30</v>
      </c>
      <c r="R182" s="11" t="s">
        <v>30</v>
      </c>
    </row>
    <row r="183" spans="1:18" hidden="1" x14ac:dyDescent="0.25">
      <c r="A183" s="8">
        <v>313001004768</v>
      </c>
      <c r="B183" s="9" t="s">
        <v>213</v>
      </c>
      <c r="C183" s="9" t="s">
        <v>37</v>
      </c>
      <c r="D183" s="10" t="s">
        <v>44</v>
      </c>
      <c r="E183" s="10" t="s">
        <v>54</v>
      </c>
      <c r="F183" s="11" t="s">
        <v>41</v>
      </c>
      <c r="G183" s="11" t="s">
        <v>41</v>
      </c>
      <c r="H183" s="11" t="s">
        <v>41</v>
      </c>
      <c r="I183" s="11" t="s">
        <v>41</v>
      </c>
      <c r="J183" s="11" t="s">
        <v>41</v>
      </c>
      <c r="K183" s="11" t="s">
        <v>41</v>
      </c>
      <c r="L183" s="11" t="str">
        <f t="shared" si="2"/>
        <v>A+</v>
      </c>
      <c r="M183" s="11" t="s">
        <v>30</v>
      </c>
      <c r="N183" s="11" t="s">
        <v>30</v>
      </c>
      <c r="O183" s="11" t="s">
        <v>30</v>
      </c>
      <c r="P183" s="11" t="s">
        <v>30</v>
      </c>
      <c r="Q183" s="11" t="s">
        <v>30</v>
      </c>
      <c r="R183" s="11" t="s">
        <v>30</v>
      </c>
    </row>
    <row r="184" spans="1:18" hidden="1" x14ac:dyDescent="0.25">
      <c r="A184" s="8">
        <v>313001013651</v>
      </c>
      <c r="B184" s="9" t="s">
        <v>214</v>
      </c>
      <c r="C184" s="9" t="s">
        <v>37</v>
      </c>
      <c r="D184" s="10" t="s">
        <v>26</v>
      </c>
      <c r="E184" s="10" t="s">
        <v>26</v>
      </c>
      <c r="F184" s="11" t="s">
        <v>41</v>
      </c>
      <c r="G184" s="11" t="s">
        <v>41</v>
      </c>
      <c r="H184" s="11" t="s">
        <v>41</v>
      </c>
      <c r="I184" s="11" t="s">
        <v>41</v>
      </c>
      <c r="J184" s="11" t="s">
        <v>41</v>
      </c>
      <c r="K184" s="11" t="s">
        <v>41</v>
      </c>
      <c r="L184" s="11" t="str">
        <f t="shared" si="2"/>
        <v>A+</v>
      </c>
      <c r="M184" s="11" t="s">
        <v>30</v>
      </c>
      <c r="N184" s="11" t="s">
        <v>30</v>
      </c>
      <c r="O184" s="11" t="s">
        <v>30</v>
      </c>
      <c r="P184" s="11" t="s">
        <v>30</v>
      </c>
      <c r="Q184" s="11" t="s">
        <v>30</v>
      </c>
      <c r="R184" s="11" t="s">
        <v>30</v>
      </c>
    </row>
    <row r="185" spans="1:18" hidden="1" x14ac:dyDescent="0.25">
      <c r="A185" s="8">
        <v>313001006485</v>
      </c>
      <c r="B185" s="9" t="s">
        <v>215</v>
      </c>
      <c r="C185" s="9" t="s">
        <v>37</v>
      </c>
      <c r="D185" s="10" t="s">
        <v>26</v>
      </c>
      <c r="E185" s="10" t="s">
        <v>26</v>
      </c>
      <c r="F185" s="11" t="s">
        <v>41</v>
      </c>
      <c r="G185" s="11" t="s">
        <v>41</v>
      </c>
      <c r="H185" s="11" t="s">
        <v>41</v>
      </c>
      <c r="I185" s="11" t="s">
        <v>41</v>
      </c>
      <c r="J185" s="11" t="s">
        <v>41</v>
      </c>
      <c r="K185" s="11" t="s">
        <v>41</v>
      </c>
      <c r="L185" s="11" t="str">
        <f t="shared" si="2"/>
        <v>A+</v>
      </c>
      <c r="M185" s="11" t="s">
        <v>30</v>
      </c>
      <c r="N185" s="11" t="s">
        <v>30</v>
      </c>
      <c r="O185" s="11" t="s">
        <v>30</v>
      </c>
      <c r="P185" s="11" t="s">
        <v>30</v>
      </c>
      <c r="Q185" s="11" t="s">
        <v>30</v>
      </c>
      <c r="R185" s="11" t="s">
        <v>30</v>
      </c>
    </row>
    <row r="186" spans="1:18" hidden="1" x14ac:dyDescent="0.25">
      <c r="A186" s="8">
        <v>313836000348</v>
      </c>
      <c r="B186" s="9" t="s">
        <v>216</v>
      </c>
      <c r="C186" s="9" t="s">
        <v>37</v>
      </c>
      <c r="D186" s="10" t="s">
        <v>44</v>
      </c>
      <c r="E186" s="10" t="s">
        <v>54</v>
      </c>
      <c r="F186" s="11" t="s">
        <v>41</v>
      </c>
      <c r="G186" s="11" t="s">
        <v>41</v>
      </c>
      <c r="H186" s="11" t="s">
        <v>41</v>
      </c>
      <c r="I186" s="11" t="s">
        <v>41</v>
      </c>
      <c r="J186" s="11" t="s">
        <v>41</v>
      </c>
      <c r="K186" s="11" t="s">
        <v>41</v>
      </c>
      <c r="L186" s="11" t="str">
        <f t="shared" si="2"/>
        <v>A+</v>
      </c>
      <c r="M186" s="11" t="s">
        <v>30</v>
      </c>
      <c r="N186" s="11" t="s">
        <v>30</v>
      </c>
      <c r="O186" s="11" t="s">
        <v>30</v>
      </c>
      <c r="P186" s="11" t="s">
        <v>30</v>
      </c>
      <c r="Q186" s="11" t="s">
        <v>30</v>
      </c>
      <c r="R186" s="11" t="s">
        <v>30</v>
      </c>
    </row>
    <row r="187" spans="1:18" hidden="1" x14ac:dyDescent="0.25">
      <c r="A187" s="8">
        <v>313001005985</v>
      </c>
      <c r="B187" s="9" t="s">
        <v>217</v>
      </c>
      <c r="C187" s="9" t="s">
        <v>37</v>
      </c>
      <c r="D187" s="10" t="s">
        <v>32</v>
      </c>
      <c r="E187" s="10" t="s">
        <v>46</v>
      </c>
      <c r="F187" s="11" t="s">
        <v>41</v>
      </c>
      <c r="G187" s="11" t="s">
        <v>41</v>
      </c>
      <c r="H187" s="11" t="s">
        <v>41</v>
      </c>
      <c r="I187" s="11" t="s">
        <v>41</v>
      </c>
      <c r="J187" s="11" t="s">
        <v>41</v>
      </c>
      <c r="K187" s="11" t="s">
        <v>41</v>
      </c>
      <c r="L187" s="11" t="str">
        <f t="shared" si="2"/>
        <v>A+</v>
      </c>
      <c r="M187" s="11" t="s">
        <v>30</v>
      </c>
      <c r="N187" s="11" t="s">
        <v>30</v>
      </c>
      <c r="O187" s="11" t="s">
        <v>30</v>
      </c>
      <c r="P187" s="11" t="s">
        <v>30</v>
      </c>
      <c r="Q187" s="11" t="s">
        <v>30</v>
      </c>
      <c r="R187" s="11" t="s">
        <v>30</v>
      </c>
    </row>
    <row r="188" spans="1:18" hidden="1" x14ac:dyDescent="0.25">
      <c r="A188" s="8">
        <v>313001008771</v>
      </c>
      <c r="B188" s="9" t="s">
        <v>218</v>
      </c>
      <c r="C188" s="9" t="s">
        <v>37</v>
      </c>
      <c r="D188" s="10" t="s">
        <v>32</v>
      </c>
      <c r="E188" s="10" t="s">
        <v>33</v>
      </c>
      <c r="F188" s="11" t="s">
        <v>41</v>
      </c>
      <c r="G188" s="11" t="s">
        <v>41</v>
      </c>
      <c r="H188" s="11" t="s">
        <v>41</v>
      </c>
      <c r="I188" s="11" t="s">
        <v>41</v>
      </c>
      <c r="J188" s="11" t="s">
        <v>41</v>
      </c>
      <c r="K188" s="11" t="s">
        <v>41</v>
      </c>
      <c r="L188" s="11" t="str">
        <f t="shared" si="2"/>
        <v>A+</v>
      </c>
      <c r="M188" s="11" t="s">
        <v>30</v>
      </c>
      <c r="N188" s="11" t="s">
        <v>30</v>
      </c>
      <c r="O188" s="11" t="s">
        <v>30</v>
      </c>
      <c r="P188" s="11" t="s">
        <v>30</v>
      </c>
      <c r="Q188" s="11" t="s">
        <v>30</v>
      </c>
      <c r="R188" s="11" t="s">
        <v>30</v>
      </c>
    </row>
    <row r="189" spans="1:18" hidden="1" x14ac:dyDescent="0.25">
      <c r="A189" s="8">
        <v>313001000916</v>
      </c>
      <c r="B189" s="9" t="s">
        <v>219</v>
      </c>
      <c r="C189" s="9" t="s">
        <v>37</v>
      </c>
      <c r="D189" s="10" t="s">
        <v>32</v>
      </c>
      <c r="E189" s="10" t="s">
        <v>33</v>
      </c>
      <c r="F189" s="11" t="s">
        <v>41</v>
      </c>
      <c r="G189" s="11" t="s">
        <v>41</v>
      </c>
      <c r="H189" s="11" t="s">
        <v>41</v>
      </c>
      <c r="I189" s="11" t="s">
        <v>41</v>
      </c>
      <c r="J189" s="11" t="s">
        <v>41</v>
      </c>
      <c r="K189" s="11" t="s">
        <v>41</v>
      </c>
      <c r="L189" s="11" t="str">
        <f t="shared" si="2"/>
        <v>A+</v>
      </c>
      <c r="M189" s="11" t="s">
        <v>30</v>
      </c>
      <c r="N189" s="11" t="s">
        <v>30</v>
      </c>
      <c r="O189" s="11" t="s">
        <v>30</v>
      </c>
      <c r="P189" s="11" t="s">
        <v>30</v>
      </c>
      <c r="Q189" s="11" t="s">
        <v>30</v>
      </c>
      <c r="R189" s="11" t="s">
        <v>30</v>
      </c>
    </row>
    <row r="190" spans="1:18" hidden="1" x14ac:dyDescent="0.25">
      <c r="A190" s="8">
        <v>313001002277</v>
      </c>
      <c r="B190" s="9" t="s">
        <v>220</v>
      </c>
      <c r="C190" s="9" t="s">
        <v>37</v>
      </c>
      <c r="D190" s="10" t="s">
        <v>32</v>
      </c>
      <c r="E190" s="10" t="s">
        <v>33</v>
      </c>
      <c r="F190" s="11" t="s">
        <v>41</v>
      </c>
      <c r="G190" s="11" t="s">
        <v>41</v>
      </c>
      <c r="H190" s="11" t="s">
        <v>41</v>
      </c>
      <c r="I190" s="11" t="s">
        <v>41</v>
      </c>
      <c r="J190" s="11" t="s">
        <v>41</v>
      </c>
      <c r="K190" s="11" t="s">
        <v>41</v>
      </c>
      <c r="L190" s="11" t="str">
        <f t="shared" si="2"/>
        <v>A+</v>
      </c>
      <c r="M190" s="11" t="s">
        <v>30</v>
      </c>
      <c r="N190" s="11" t="s">
        <v>30</v>
      </c>
      <c r="O190" s="11" t="s">
        <v>30</v>
      </c>
      <c r="P190" s="11" t="s">
        <v>30</v>
      </c>
      <c r="Q190" s="11" t="s">
        <v>30</v>
      </c>
      <c r="R190" s="11" t="s">
        <v>30</v>
      </c>
    </row>
    <row r="191" spans="1:18" hidden="1" x14ac:dyDescent="0.25">
      <c r="A191" s="8">
        <v>313001000541</v>
      </c>
      <c r="B191" s="9" t="s">
        <v>221</v>
      </c>
      <c r="C191" s="9" t="s">
        <v>37</v>
      </c>
      <c r="D191" s="10" t="s">
        <v>32</v>
      </c>
      <c r="E191" s="10" t="s">
        <v>46</v>
      </c>
      <c r="F191" s="11" t="s">
        <v>41</v>
      </c>
      <c r="G191" s="11" t="s">
        <v>41</v>
      </c>
      <c r="H191" s="11" t="s">
        <v>41</v>
      </c>
      <c r="I191" s="11" t="s">
        <v>41</v>
      </c>
      <c r="J191" s="11" t="s">
        <v>41</v>
      </c>
      <c r="K191" s="11" t="s">
        <v>41</v>
      </c>
      <c r="L191" s="11" t="str">
        <f t="shared" si="2"/>
        <v>A+</v>
      </c>
      <c r="M191" s="11" t="s">
        <v>30</v>
      </c>
      <c r="N191" s="11" t="s">
        <v>30</v>
      </c>
      <c r="O191" s="11" t="s">
        <v>30</v>
      </c>
      <c r="P191" s="11" t="s">
        <v>30</v>
      </c>
      <c r="Q191" s="11" t="s">
        <v>30</v>
      </c>
      <c r="R191" s="11" t="s">
        <v>30</v>
      </c>
    </row>
    <row r="192" spans="1:18" hidden="1" x14ac:dyDescent="0.25">
      <c r="A192" s="8">
        <v>313001000215</v>
      </c>
      <c r="B192" s="9" t="s">
        <v>222</v>
      </c>
      <c r="C192" s="9" t="s">
        <v>37</v>
      </c>
      <c r="D192" s="10" t="s">
        <v>32</v>
      </c>
      <c r="E192" s="10" t="s">
        <v>33</v>
      </c>
      <c r="F192" s="11" t="s">
        <v>41</v>
      </c>
      <c r="G192" s="11" t="s">
        <v>41</v>
      </c>
      <c r="H192" s="11" t="s">
        <v>41</v>
      </c>
      <c r="I192" s="11" t="s">
        <v>41</v>
      </c>
      <c r="J192" s="11" t="s">
        <v>41</v>
      </c>
      <c r="K192" s="11" t="s">
        <v>41</v>
      </c>
      <c r="L192" s="11" t="str">
        <f t="shared" si="2"/>
        <v>A+</v>
      </c>
      <c r="M192" s="11" t="s">
        <v>30</v>
      </c>
      <c r="N192" s="11" t="s">
        <v>30</v>
      </c>
      <c r="O192" s="11" t="s">
        <v>30</v>
      </c>
      <c r="P192" s="11" t="s">
        <v>30</v>
      </c>
      <c r="Q192" s="11" t="s">
        <v>30</v>
      </c>
      <c r="R192" s="11" t="s">
        <v>30</v>
      </c>
    </row>
    <row r="193" spans="1:18" hidden="1" x14ac:dyDescent="0.25">
      <c r="A193" s="8">
        <v>313001003095</v>
      </c>
      <c r="B193" s="9" t="s">
        <v>223</v>
      </c>
      <c r="C193" s="9" t="s">
        <v>37</v>
      </c>
      <c r="D193" s="10" t="s">
        <v>32</v>
      </c>
      <c r="E193" s="10" t="s">
        <v>46</v>
      </c>
      <c r="F193" s="11" t="s">
        <v>41</v>
      </c>
      <c r="G193" s="11" t="s">
        <v>41</v>
      </c>
      <c r="H193" s="11" t="s">
        <v>41</v>
      </c>
      <c r="I193" s="11" t="s">
        <v>41</v>
      </c>
      <c r="J193" s="11" t="s">
        <v>41</v>
      </c>
      <c r="K193" s="11" t="s">
        <v>41</v>
      </c>
      <c r="L193" s="11" t="str">
        <f t="shared" si="2"/>
        <v>A+</v>
      </c>
      <c r="M193" s="11" t="s">
        <v>30</v>
      </c>
      <c r="N193" s="11" t="s">
        <v>30</v>
      </c>
      <c r="O193" s="11" t="s">
        <v>30</v>
      </c>
      <c r="P193" s="11" t="s">
        <v>30</v>
      </c>
      <c r="Q193" s="11" t="s">
        <v>30</v>
      </c>
      <c r="R193" s="11" t="s">
        <v>30</v>
      </c>
    </row>
    <row r="194" spans="1:18" hidden="1" x14ac:dyDescent="0.25">
      <c r="A194" s="8">
        <v>313001000592</v>
      </c>
      <c r="B194" s="9" t="s">
        <v>224</v>
      </c>
      <c r="C194" s="9" t="s">
        <v>37</v>
      </c>
      <c r="D194" s="10" t="s">
        <v>32</v>
      </c>
      <c r="E194" s="10" t="s">
        <v>33</v>
      </c>
      <c r="F194" s="11" t="s">
        <v>41</v>
      </c>
      <c r="G194" s="11" t="s">
        <v>41</v>
      </c>
      <c r="H194" s="11" t="s">
        <v>41</v>
      </c>
      <c r="I194" s="11" t="s">
        <v>41</v>
      </c>
      <c r="J194" s="11" t="s">
        <v>41</v>
      </c>
      <c r="K194" s="11" t="s">
        <v>41</v>
      </c>
      <c r="L194" s="11" t="str">
        <f t="shared" si="2"/>
        <v>A+</v>
      </c>
      <c r="M194" s="11" t="s">
        <v>30</v>
      </c>
      <c r="N194" s="11" t="s">
        <v>30</v>
      </c>
      <c r="O194" s="11" t="s">
        <v>30</v>
      </c>
      <c r="P194" s="11" t="s">
        <v>30</v>
      </c>
      <c r="Q194" s="11" t="s">
        <v>30</v>
      </c>
      <c r="R194" s="11" t="s">
        <v>30</v>
      </c>
    </row>
    <row r="195" spans="1:18" hidden="1" x14ac:dyDescent="0.25">
      <c r="A195" s="8">
        <v>313001029523</v>
      </c>
      <c r="B195" s="9" t="s">
        <v>225</v>
      </c>
      <c r="C195" s="9" t="s">
        <v>37</v>
      </c>
      <c r="D195" s="10" t="s">
        <v>32</v>
      </c>
      <c r="E195" s="10" t="s">
        <v>33</v>
      </c>
      <c r="F195" s="11" t="s">
        <v>41</v>
      </c>
      <c r="G195" s="11" t="s">
        <v>41</v>
      </c>
      <c r="H195" s="11" t="s">
        <v>41</v>
      </c>
      <c r="I195" s="11" t="s">
        <v>41</v>
      </c>
      <c r="J195" s="11" t="s">
        <v>41</v>
      </c>
      <c r="K195" s="11" t="s">
        <v>41</v>
      </c>
      <c r="L195" s="11" t="str">
        <f t="shared" si="2"/>
        <v>A+</v>
      </c>
      <c r="M195" s="11" t="s">
        <v>30</v>
      </c>
      <c r="N195" s="11" t="s">
        <v>30</v>
      </c>
      <c r="O195" s="11" t="s">
        <v>30</v>
      </c>
      <c r="P195" s="11" t="s">
        <v>30</v>
      </c>
      <c r="Q195" s="11" t="s">
        <v>30</v>
      </c>
      <c r="R195" s="11" t="s">
        <v>30</v>
      </c>
    </row>
    <row r="196" spans="1:18" hidden="1" x14ac:dyDescent="0.25">
      <c r="A196" s="8">
        <v>313001000622</v>
      </c>
      <c r="B196" s="9" t="s">
        <v>226</v>
      </c>
      <c r="C196" s="9" t="s">
        <v>37</v>
      </c>
      <c r="D196" s="10" t="s">
        <v>32</v>
      </c>
      <c r="E196" s="10" t="s">
        <v>33</v>
      </c>
      <c r="F196" s="11" t="s">
        <v>41</v>
      </c>
      <c r="G196" s="11" t="s">
        <v>41</v>
      </c>
      <c r="H196" s="11" t="s">
        <v>41</v>
      </c>
      <c r="I196" s="11" t="s">
        <v>41</v>
      </c>
      <c r="J196" s="11" t="s">
        <v>41</v>
      </c>
      <c r="K196" s="11" t="s">
        <v>41</v>
      </c>
      <c r="L196" s="11" t="str">
        <f t="shared" si="2"/>
        <v>A+</v>
      </c>
      <c r="M196" s="11" t="s">
        <v>30</v>
      </c>
      <c r="N196" s="11" t="s">
        <v>30</v>
      </c>
      <c r="O196" s="11" t="s">
        <v>30</v>
      </c>
      <c r="P196" s="11" t="s">
        <v>30</v>
      </c>
      <c r="Q196" s="11" t="s">
        <v>30</v>
      </c>
      <c r="R196" s="11" t="s">
        <v>30</v>
      </c>
    </row>
    <row r="197" spans="1:18" hidden="1" x14ac:dyDescent="0.25">
      <c r="A197" s="8">
        <v>313001009328</v>
      </c>
      <c r="B197" s="9" t="s">
        <v>227</v>
      </c>
      <c r="C197" s="9" t="s">
        <v>37</v>
      </c>
      <c r="D197" s="10" t="s">
        <v>32</v>
      </c>
      <c r="E197" s="10" t="s">
        <v>33</v>
      </c>
      <c r="F197" s="11" t="s">
        <v>41</v>
      </c>
      <c r="G197" s="11" t="s">
        <v>41</v>
      </c>
      <c r="H197" s="11" t="s">
        <v>41</v>
      </c>
      <c r="I197" s="11" t="s">
        <v>41</v>
      </c>
      <c r="J197" s="11" t="s">
        <v>41</v>
      </c>
      <c r="K197" s="11" t="s">
        <v>41</v>
      </c>
      <c r="L197" s="11" t="str">
        <f t="shared" si="2"/>
        <v>A+</v>
      </c>
      <c r="M197" s="11" t="s">
        <v>30</v>
      </c>
      <c r="N197" s="11" t="s">
        <v>30</v>
      </c>
      <c r="O197" s="11" t="s">
        <v>30</v>
      </c>
      <c r="P197" s="11" t="s">
        <v>30</v>
      </c>
      <c r="Q197" s="11" t="s">
        <v>30</v>
      </c>
      <c r="R197" s="11" t="s">
        <v>30</v>
      </c>
    </row>
    <row r="198" spans="1:18" hidden="1" x14ac:dyDescent="0.25">
      <c r="A198" s="8">
        <v>313001029353</v>
      </c>
      <c r="B198" s="9" t="s">
        <v>228</v>
      </c>
      <c r="C198" s="9" t="s">
        <v>37</v>
      </c>
      <c r="D198" s="10" t="s">
        <v>32</v>
      </c>
      <c r="E198" s="10" t="s">
        <v>33</v>
      </c>
      <c r="F198" s="11" t="s">
        <v>41</v>
      </c>
      <c r="G198" s="11" t="s">
        <v>41</v>
      </c>
      <c r="H198" s="11" t="s">
        <v>41</v>
      </c>
      <c r="I198" s="11" t="s">
        <v>41</v>
      </c>
      <c r="J198" s="11" t="s">
        <v>41</v>
      </c>
      <c r="K198" s="11" t="s">
        <v>41</v>
      </c>
      <c r="L198" s="11" t="str">
        <f t="shared" si="2"/>
        <v>A+</v>
      </c>
      <c r="M198" s="11" t="s">
        <v>30</v>
      </c>
      <c r="N198" s="11" t="s">
        <v>30</v>
      </c>
      <c r="O198" s="11" t="s">
        <v>30</v>
      </c>
      <c r="P198" s="11" t="s">
        <v>30</v>
      </c>
      <c r="Q198" s="11" t="s">
        <v>30</v>
      </c>
      <c r="R198" s="11" t="s">
        <v>30</v>
      </c>
    </row>
    <row r="199" spans="1:18" hidden="1" x14ac:dyDescent="0.25">
      <c r="A199" s="8">
        <v>313001001068</v>
      </c>
      <c r="B199" s="9" t="s">
        <v>229</v>
      </c>
      <c r="C199" s="9" t="s">
        <v>37</v>
      </c>
      <c r="D199" s="10" t="s">
        <v>32</v>
      </c>
      <c r="E199" s="10" t="s">
        <v>33</v>
      </c>
      <c r="F199" s="11" t="s">
        <v>40</v>
      </c>
      <c r="G199" s="11" t="s">
        <v>41</v>
      </c>
      <c r="H199" s="11" t="s">
        <v>41</v>
      </c>
      <c r="I199" s="11" t="s">
        <v>41</v>
      </c>
      <c r="J199" s="11" t="s">
        <v>41</v>
      </c>
      <c r="K199" s="11" t="s">
        <v>41</v>
      </c>
      <c r="L199" s="11" t="str">
        <f t="shared" si="2"/>
        <v>A+</v>
      </c>
      <c r="M199" s="11" t="s">
        <v>30</v>
      </c>
      <c r="N199" s="11" t="s">
        <v>30</v>
      </c>
      <c r="O199" s="11" t="s">
        <v>30</v>
      </c>
      <c r="P199" s="11" t="s">
        <v>30</v>
      </c>
      <c r="Q199" s="11" t="s">
        <v>30</v>
      </c>
      <c r="R199" s="11" t="s">
        <v>29</v>
      </c>
    </row>
    <row r="200" spans="1:18" hidden="1" x14ac:dyDescent="0.25">
      <c r="A200" s="8">
        <v>313001000924</v>
      </c>
      <c r="B200" s="9" t="s">
        <v>230</v>
      </c>
      <c r="C200" s="9" t="s">
        <v>37</v>
      </c>
      <c r="D200" s="10" t="s">
        <v>32</v>
      </c>
      <c r="E200" s="10" t="s">
        <v>33</v>
      </c>
      <c r="F200" s="11" t="s">
        <v>41</v>
      </c>
      <c r="G200" s="11" t="s">
        <v>41</v>
      </c>
      <c r="H200" s="11" t="s">
        <v>41</v>
      </c>
      <c r="I200" s="11" t="s">
        <v>41</v>
      </c>
      <c r="J200" s="11" t="s">
        <v>41</v>
      </c>
      <c r="K200" s="11" t="s">
        <v>41</v>
      </c>
      <c r="L200" s="11" t="str">
        <f t="shared" si="2"/>
        <v>A+</v>
      </c>
      <c r="M200" s="11" t="s">
        <v>30</v>
      </c>
      <c r="N200" s="11" t="s">
        <v>30</v>
      </c>
      <c r="O200" s="11" t="s">
        <v>30</v>
      </c>
      <c r="P200" s="11" t="s">
        <v>30</v>
      </c>
      <c r="Q200" s="11" t="s">
        <v>30</v>
      </c>
      <c r="R200" s="11" t="s">
        <v>30</v>
      </c>
    </row>
    <row r="201" spans="1:18" hidden="1" x14ac:dyDescent="0.25">
      <c r="A201" s="8">
        <v>313001000525</v>
      </c>
      <c r="B201" s="9" t="s">
        <v>231</v>
      </c>
      <c r="C201" s="9" t="s">
        <v>37</v>
      </c>
      <c r="D201" s="10" t="s">
        <v>32</v>
      </c>
      <c r="E201" s="10" t="s">
        <v>33</v>
      </c>
      <c r="F201" s="11" t="s">
        <v>41</v>
      </c>
      <c r="G201" s="11" t="s">
        <v>41</v>
      </c>
      <c r="H201" s="11" t="s">
        <v>41</v>
      </c>
      <c r="I201" s="11" t="s">
        <v>41</v>
      </c>
      <c r="J201" s="11" t="s">
        <v>41</v>
      </c>
      <c r="K201" s="11" t="s">
        <v>41</v>
      </c>
      <c r="L201" s="11" t="str">
        <f t="shared" si="2"/>
        <v>A+</v>
      </c>
      <c r="M201" s="11" t="s">
        <v>30</v>
      </c>
      <c r="N201" s="11" t="s">
        <v>30</v>
      </c>
      <c r="O201" s="11" t="s">
        <v>30</v>
      </c>
      <c r="P201" s="11" t="s">
        <v>30</v>
      </c>
      <c r="Q201" s="11" t="s">
        <v>30</v>
      </c>
      <c r="R201" s="11" t="s">
        <v>30</v>
      </c>
    </row>
    <row r="202" spans="1:18" hidden="1" x14ac:dyDescent="0.25">
      <c r="A202" s="8">
        <v>313001012281</v>
      </c>
      <c r="B202" s="9" t="s">
        <v>232</v>
      </c>
      <c r="C202" s="9" t="s">
        <v>37</v>
      </c>
      <c r="D202" s="10" t="s">
        <v>26</v>
      </c>
      <c r="E202" s="10" t="s">
        <v>26</v>
      </c>
      <c r="F202" s="11" t="s">
        <v>41</v>
      </c>
      <c r="G202" s="11" t="s">
        <v>41</v>
      </c>
      <c r="H202" s="11" t="s">
        <v>41</v>
      </c>
      <c r="I202" s="11" t="s">
        <v>41</v>
      </c>
      <c r="J202" s="11" t="s">
        <v>41</v>
      </c>
      <c r="K202" s="11" t="s">
        <v>41</v>
      </c>
      <c r="L202" s="11" t="str">
        <f t="shared" ref="L202:L244" si="3">+VLOOKUP(A202,Saber_20252,6,FALSE)</f>
        <v>A+</v>
      </c>
      <c r="M202" s="11" t="s">
        <v>30</v>
      </c>
      <c r="N202" s="11" t="s">
        <v>30</v>
      </c>
      <c r="O202" s="11" t="s">
        <v>30</v>
      </c>
      <c r="P202" s="11" t="s">
        <v>30</v>
      </c>
      <c r="Q202" s="11" t="s">
        <v>30</v>
      </c>
      <c r="R202" s="11" t="s">
        <v>30</v>
      </c>
    </row>
    <row r="203" spans="1:18" hidden="1" x14ac:dyDescent="0.25">
      <c r="A203" s="8">
        <v>313001000240</v>
      </c>
      <c r="B203" s="9" t="s">
        <v>233</v>
      </c>
      <c r="C203" s="9" t="s">
        <v>37</v>
      </c>
      <c r="D203" s="10" t="s">
        <v>32</v>
      </c>
      <c r="E203" s="10" t="s">
        <v>46</v>
      </c>
      <c r="F203" s="11" t="s">
        <v>40</v>
      </c>
      <c r="G203" s="11" t="s">
        <v>41</v>
      </c>
      <c r="H203" s="11" t="s">
        <v>41</v>
      </c>
      <c r="I203" s="11" t="s">
        <v>41</v>
      </c>
      <c r="J203" s="11" t="s">
        <v>41</v>
      </c>
      <c r="K203" s="11" t="s">
        <v>41</v>
      </c>
      <c r="L203" s="11" t="str">
        <f t="shared" si="3"/>
        <v>A+</v>
      </c>
      <c r="M203" s="11" t="s">
        <v>30</v>
      </c>
      <c r="N203" s="11" t="s">
        <v>30</v>
      </c>
      <c r="O203" s="11" t="s">
        <v>30</v>
      </c>
      <c r="P203" s="11" t="s">
        <v>30</v>
      </c>
      <c r="Q203" s="11" t="s">
        <v>30</v>
      </c>
      <c r="R203" s="11" t="s">
        <v>29</v>
      </c>
    </row>
    <row r="204" spans="1:18" hidden="1" x14ac:dyDescent="0.25">
      <c r="A204" s="8">
        <v>313001028868</v>
      </c>
      <c r="B204" s="9" t="s">
        <v>234</v>
      </c>
      <c r="C204" s="9" t="s">
        <v>37</v>
      </c>
      <c r="D204" s="10" t="s">
        <v>44</v>
      </c>
      <c r="E204" s="10" t="s">
        <v>44</v>
      </c>
      <c r="F204" s="11" t="s">
        <v>41</v>
      </c>
      <c r="G204" s="11" t="s">
        <v>41</v>
      </c>
      <c r="H204" s="11" t="s">
        <v>41</v>
      </c>
      <c r="I204" s="11" t="s">
        <v>41</v>
      </c>
      <c r="J204" s="11" t="s">
        <v>41</v>
      </c>
      <c r="K204" s="11" t="s">
        <v>41</v>
      </c>
      <c r="L204" s="11" t="str">
        <f t="shared" si="3"/>
        <v>A+</v>
      </c>
      <c r="M204" s="11" t="s">
        <v>30</v>
      </c>
      <c r="N204" s="11" t="s">
        <v>30</v>
      </c>
      <c r="O204" s="11" t="s">
        <v>30</v>
      </c>
      <c r="P204" s="11" t="s">
        <v>30</v>
      </c>
      <c r="Q204" s="11" t="s">
        <v>30</v>
      </c>
      <c r="R204" s="11" t="s">
        <v>30</v>
      </c>
    </row>
    <row r="205" spans="1:18" hidden="1" x14ac:dyDescent="0.25">
      <c r="A205" s="8">
        <v>313001001050</v>
      </c>
      <c r="B205" s="9" t="s">
        <v>235</v>
      </c>
      <c r="C205" s="9" t="s">
        <v>37</v>
      </c>
      <c r="D205" s="10" t="s">
        <v>26</v>
      </c>
      <c r="E205" s="10" t="s">
        <v>26</v>
      </c>
      <c r="F205" s="11" t="s">
        <v>41</v>
      </c>
      <c r="G205" s="11" t="s">
        <v>41</v>
      </c>
      <c r="H205" s="11" t="s">
        <v>41</v>
      </c>
      <c r="I205" s="11" t="s">
        <v>41</v>
      </c>
      <c r="J205" s="11" t="s">
        <v>41</v>
      </c>
      <c r="K205" s="11" t="s">
        <v>41</v>
      </c>
      <c r="L205" s="11" t="str">
        <f t="shared" si="3"/>
        <v>A+</v>
      </c>
      <c r="M205" s="11" t="s">
        <v>30</v>
      </c>
      <c r="N205" s="11" t="s">
        <v>30</v>
      </c>
      <c r="O205" s="11" t="s">
        <v>30</v>
      </c>
      <c r="P205" s="11" t="s">
        <v>30</v>
      </c>
      <c r="Q205" s="11" t="s">
        <v>30</v>
      </c>
      <c r="R205" s="11" t="s">
        <v>30</v>
      </c>
    </row>
    <row r="206" spans="1:18" hidden="1" x14ac:dyDescent="0.25">
      <c r="A206" s="8">
        <v>313001005276</v>
      </c>
      <c r="B206" s="9" t="s">
        <v>236</v>
      </c>
      <c r="C206" s="9" t="s">
        <v>37</v>
      </c>
      <c r="D206" s="10" t="s">
        <v>26</v>
      </c>
      <c r="E206" s="10" t="s">
        <v>26</v>
      </c>
      <c r="F206" s="11" t="s">
        <v>41</v>
      </c>
      <c r="G206" s="11" t="s">
        <v>41</v>
      </c>
      <c r="H206" s="11" t="s">
        <v>41</v>
      </c>
      <c r="I206" s="11" t="s">
        <v>41</v>
      </c>
      <c r="J206" s="11" t="s">
        <v>41</v>
      </c>
      <c r="K206" s="11" t="s">
        <v>41</v>
      </c>
      <c r="L206" s="11" t="str">
        <f t="shared" si="3"/>
        <v>A+</v>
      </c>
      <c r="M206" s="11" t="s">
        <v>30</v>
      </c>
      <c r="N206" s="11" t="s">
        <v>30</v>
      </c>
      <c r="O206" s="11" t="s">
        <v>30</v>
      </c>
      <c r="P206" s="11" t="s">
        <v>30</v>
      </c>
      <c r="Q206" s="11" t="s">
        <v>30</v>
      </c>
      <c r="R206" s="11" t="s">
        <v>30</v>
      </c>
    </row>
    <row r="207" spans="1:18" hidden="1" x14ac:dyDescent="0.25">
      <c r="A207" s="8">
        <v>313001006698</v>
      </c>
      <c r="B207" s="9" t="s">
        <v>237</v>
      </c>
      <c r="C207" s="9" t="s">
        <v>37</v>
      </c>
      <c r="D207" s="10" t="s">
        <v>26</v>
      </c>
      <c r="E207" s="10" t="s">
        <v>26</v>
      </c>
      <c r="F207" s="11" t="s">
        <v>41</v>
      </c>
      <c r="G207" s="11" t="s">
        <v>41</v>
      </c>
      <c r="H207" s="11" t="s">
        <v>41</v>
      </c>
      <c r="I207" s="11" t="s">
        <v>41</v>
      </c>
      <c r="J207" s="11" t="s">
        <v>41</v>
      </c>
      <c r="K207" s="11" t="s">
        <v>41</v>
      </c>
      <c r="L207" s="11" t="str">
        <f t="shared" si="3"/>
        <v>A+</v>
      </c>
      <c r="M207" s="11" t="s">
        <v>30</v>
      </c>
      <c r="N207" s="11" t="s">
        <v>30</v>
      </c>
      <c r="O207" s="11" t="s">
        <v>30</v>
      </c>
      <c r="P207" s="11" t="s">
        <v>30</v>
      </c>
      <c r="Q207" s="11" t="s">
        <v>30</v>
      </c>
      <c r="R207" s="11" t="s">
        <v>30</v>
      </c>
    </row>
    <row r="208" spans="1:18" hidden="1" x14ac:dyDescent="0.25">
      <c r="A208" s="8">
        <v>313001001190</v>
      </c>
      <c r="B208" s="9" t="s">
        <v>238</v>
      </c>
      <c r="C208" s="9" t="s">
        <v>37</v>
      </c>
      <c r="D208" s="10" t="s">
        <v>32</v>
      </c>
      <c r="E208" s="10" t="s">
        <v>46</v>
      </c>
      <c r="F208" s="11" t="s">
        <v>41</v>
      </c>
      <c r="G208" s="11" t="s">
        <v>41</v>
      </c>
      <c r="H208" s="11" t="s">
        <v>41</v>
      </c>
      <c r="I208" s="11" t="s">
        <v>41</v>
      </c>
      <c r="J208" s="11" t="s">
        <v>41</v>
      </c>
      <c r="K208" s="11" t="s">
        <v>41</v>
      </c>
      <c r="L208" s="11" t="str">
        <f t="shared" si="3"/>
        <v>A+</v>
      </c>
      <c r="M208" s="11" t="s">
        <v>30</v>
      </c>
      <c r="N208" s="11" t="s">
        <v>30</v>
      </c>
      <c r="O208" s="11" t="s">
        <v>30</v>
      </c>
      <c r="P208" s="11" t="s">
        <v>30</v>
      </c>
      <c r="Q208" s="11" t="s">
        <v>30</v>
      </c>
      <c r="R208" s="11" t="s">
        <v>30</v>
      </c>
    </row>
    <row r="209" spans="1:18" hidden="1" x14ac:dyDescent="0.25">
      <c r="A209" s="8">
        <v>313001007091</v>
      </c>
      <c r="B209" s="9" t="s">
        <v>239</v>
      </c>
      <c r="C209" s="9" t="s">
        <v>37</v>
      </c>
      <c r="D209" s="10" t="s">
        <v>44</v>
      </c>
      <c r="E209" s="10" t="s">
        <v>44</v>
      </c>
      <c r="F209" s="11" t="s">
        <v>41</v>
      </c>
      <c r="G209" s="11" t="s">
        <v>41</v>
      </c>
      <c r="H209" s="11" t="s">
        <v>41</v>
      </c>
      <c r="I209" s="11" t="s">
        <v>40</v>
      </c>
      <c r="J209" s="11" t="s">
        <v>41</v>
      </c>
      <c r="K209" s="11" t="s">
        <v>41</v>
      </c>
      <c r="L209" s="11" t="str">
        <f t="shared" si="3"/>
        <v>A+</v>
      </c>
      <c r="M209" s="11" t="s">
        <v>30</v>
      </c>
      <c r="N209" s="11" t="s">
        <v>30</v>
      </c>
      <c r="O209" s="11" t="s">
        <v>29</v>
      </c>
      <c r="P209" s="11" t="s">
        <v>35</v>
      </c>
      <c r="Q209" s="11" t="s">
        <v>30</v>
      </c>
      <c r="R209" s="11" t="s">
        <v>30</v>
      </c>
    </row>
    <row r="210" spans="1:18" hidden="1" x14ac:dyDescent="0.25">
      <c r="A210" s="8">
        <v>313001008399</v>
      </c>
      <c r="B210" s="9" t="s">
        <v>240</v>
      </c>
      <c r="C210" s="9" t="s">
        <v>37</v>
      </c>
      <c r="D210" s="10" t="s">
        <v>44</v>
      </c>
      <c r="E210" s="10" t="s">
        <v>44</v>
      </c>
      <c r="F210" s="11" t="s">
        <v>40</v>
      </c>
      <c r="G210" s="11" t="s">
        <v>40</v>
      </c>
      <c r="H210" s="11" t="s">
        <v>40</v>
      </c>
      <c r="I210" s="11" t="s">
        <v>40</v>
      </c>
      <c r="J210" s="11" t="s">
        <v>40</v>
      </c>
      <c r="K210" s="11" t="s">
        <v>41</v>
      </c>
      <c r="L210" s="11" t="str">
        <f t="shared" si="3"/>
        <v>A+</v>
      </c>
      <c r="M210" s="11" t="s">
        <v>30</v>
      </c>
      <c r="N210" s="11" t="s">
        <v>29</v>
      </c>
      <c r="O210" s="11" t="s">
        <v>30</v>
      </c>
      <c r="P210" s="11" t="s">
        <v>30</v>
      </c>
      <c r="Q210" s="11" t="s">
        <v>30</v>
      </c>
      <c r="R210" s="11" t="s">
        <v>30</v>
      </c>
    </row>
    <row r="211" spans="1:18" hidden="1" x14ac:dyDescent="0.25">
      <c r="A211" s="8">
        <v>313001029337</v>
      </c>
      <c r="B211" s="9" t="s">
        <v>241</v>
      </c>
      <c r="C211" s="9" t="s">
        <v>37</v>
      </c>
      <c r="D211" s="10" t="s">
        <v>26</v>
      </c>
      <c r="E211" s="10" t="s">
        <v>26</v>
      </c>
      <c r="F211" s="11" t="s">
        <v>40</v>
      </c>
      <c r="G211" s="11" t="s">
        <v>40</v>
      </c>
      <c r="H211" s="11" t="s">
        <v>40</v>
      </c>
      <c r="I211" s="11" t="s">
        <v>40</v>
      </c>
      <c r="J211" s="11" t="s">
        <v>40</v>
      </c>
      <c r="K211" s="11" t="s">
        <v>40</v>
      </c>
      <c r="L211" s="11" t="str">
        <f t="shared" si="3"/>
        <v>A</v>
      </c>
      <c r="M211" s="11" t="s">
        <v>30</v>
      </c>
      <c r="N211" s="11" t="s">
        <v>30</v>
      </c>
      <c r="O211" s="11" t="s">
        <v>30</v>
      </c>
      <c r="P211" s="11" t="s">
        <v>30</v>
      </c>
      <c r="Q211" s="11" t="s">
        <v>30</v>
      </c>
      <c r="R211" s="11" t="s">
        <v>30</v>
      </c>
    </row>
    <row r="212" spans="1:18" hidden="1" x14ac:dyDescent="0.25">
      <c r="A212" s="8">
        <v>313001007872</v>
      </c>
      <c r="B212" s="9" t="s">
        <v>242</v>
      </c>
      <c r="C212" s="9" t="s">
        <v>37</v>
      </c>
      <c r="D212" s="10" t="s">
        <v>32</v>
      </c>
      <c r="E212" s="10" t="s">
        <v>46</v>
      </c>
      <c r="F212" s="11" t="s">
        <v>41</v>
      </c>
      <c r="G212" s="11" t="s">
        <v>40</v>
      </c>
      <c r="H212" s="11" t="s">
        <v>40</v>
      </c>
      <c r="I212" s="11" t="s">
        <v>40</v>
      </c>
      <c r="J212" s="11" t="s">
        <v>40</v>
      </c>
      <c r="K212" s="11" t="s">
        <v>41</v>
      </c>
      <c r="L212" s="11" t="str">
        <f t="shared" si="3"/>
        <v>A+</v>
      </c>
      <c r="M212" s="11" t="s">
        <v>30</v>
      </c>
      <c r="N212" s="11" t="s">
        <v>29</v>
      </c>
      <c r="O212" s="11" t="s">
        <v>30</v>
      </c>
      <c r="P212" s="11" t="s">
        <v>30</v>
      </c>
      <c r="Q212" s="11" t="s">
        <v>30</v>
      </c>
      <c r="R212" s="11" t="s">
        <v>35</v>
      </c>
    </row>
    <row r="213" spans="1:18" hidden="1" x14ac:dyDescent="0.25">
      <c r="A213" s="8">
        <v>313001012876</v>
      </c>
      <c r="B213" s="9" t="s">
        <v>243</v>
      </c>
      <c r="C213" s="9" t="s">
        <v>37</v>
      </c>
      <c r="D213" s="10" t="s">
        <v>26</v>
      </c>
      <c r="E213" s="10" t="s">
        <v>26</v>
      </c>
      <c r="F213" s="11" t="s">
        <v>28</v>
      </c>
      <c r="G213" s="11" t="s">
        <v>28</v>
      </c>
      <c r="H213" s="11" t="s">
        <v>28</v>
      </c>
      <c r="I213" s="11" t="s">
        <v>28</v>
      </c>
      <c r="J213" s="11" t="s">
        <v>40</v>
      </c>
      <c r="K213" s="11" t="s">
        <v>40</v>
      </c>
      <c r="L213" s="11" t="str">
        <f t="shared" si="3"/>
        <v>A+</v>
      </c>
      <c r="M213" s="11" t="s">
        <v>29</v>
      </c>
      <c r="N213" s="11" t="s">
        <v>30</v>
      </c>
      <c r="O213" s="11" t="s">
        <v>29</v>
      </c>
      <c r="P213" s="11" t="s">
        <v>30</v>
      </c>
      <c r="Q213" s="11" t="s">
        <v>30</v>
      </c>
      <c r="R213" s="11" t="s">
        <v>30</v>
      </c>
    </row>
    <row r="214" spans="1:18" hidden="1" x14ac:dyDescent="0.25">
      <c r="A214" s="8">
        <v>313001005136</v>
      </c>
      <c r="B214" s="9" t="s">
        <v>244</v>
      </c>
      <c r="C214" s="9" t="s">
        <v>37</v>
      </c>
      <c r="D214" s="10" t="s">
        <v>32</v>
      </c>
      <c r="E214" s="10" t="s">
        <v>33</v>
      </c>
      <c r="F214" s="11" t="s">
        <v>28</v>
      </c>
      <c r="G214" s="11" t="s">
        <v>28</v>
      </c>
      <c r="H214" s="11" t="s">
        <v>28</v>
      </c>
      <c r="I214" s="11" t="s">
        <v>28</v>
      </c>
      <c r="J214" s="11" t="s">
        <v>40</v>
      </c>
      <c r="K214" s="11" t="s">
        <v>40</v>
      </c>
      <c r="L214" s="11" t="str">
        <f t="shared" si="3"/>
        <v>A</v>
      </c>
      <c r="M214" s="11" t="s">
        <v>30</v>
      </c>
      <c r="N214" s="11" t="s">
        <v>30</v>
      </c>
      <c r="O214" s="11" t="s">
        <v>29</v>
      </c>
      <c r="P214" s="11" t="s">
        <v>30</v>
      </c>
      <c r="Q214" s="11" t="s">
        <v>30</v>
      </c>
      <c r="R214" s="11" t="s">
        <v>30</v>
      </c>
    </row>
    <row r="215" spans="1:18" hidden="1" x14ac:dyDescent="0.25">
      <c r="A215" s="8">
        <v>313001029680</v>
      </c>
      <c r="B215" s="9" t="s">
        <v>245</v>
      </c>
      <c r="C215" s="9" t="s">
        <v>37</v>
      </c>
      <c r="D215" s="10" t="s">
        <v>26</v>
      </c>
      <c r="E215" s="10" t="s">
        <v>26</v>
      </c>
      <c r="F215" s="11" t="s">
        <v>28</v>
      </c>
      <c r="G215" s="11" t="s">
        <v>28</v>
      </c>
      <c r="H215" s="11" t="s">
        <v>28</v>
      </c>
      <c r="I215" s="11" t="s">
        <v>28</v>
      </c>
      <c r="J215" s="11" t="s">
        <v>40</v>
      </c>
      <c r="K215" s="11" t="s">
        <v>40</v>
      </c>
      <c r="L215" s="11" t="str">
        <f t="shared" si="3"/>
        <v>A</v>
      </c>
      <c r="M215" s="11" t="s">
        <v>30</v>
      </c>
      <c r="N215" s="11" t="s">
        <v>30</v>
      </c>
      <c r="O215" s="11" t="s">
        <v>29</v>
      </c>
      <c r="P215" s="11" t="s">
        <v>30</v>
      </c>
      <c r="Q215" s="11" t="s">
        <v>30</v>
      </c>
      <c r="R215" s="11" t="s">
        <v>30</v>
      </c>
    </row>
    <row r="216" spans="1:18" hidden="1" x14ac:dyDescent="0.25">
      <c r="A216" s="8">
        <v>413001007648</v>
      </c>
      <c r="B216" s="9" t="s">
        <v>246</v>
      </c>
      <c r="C216" s="9" t="s">
        <v>37</v>
      </c>
      <c r="D216" s="10" t="s">
        <v>26</v>
      </c>
      <c r="E216" s="10" t="s">
        <v>26</v>
      </c>
      <c r="F216" s="11" t="s">
        <v>28</v>
      </c>
      <c r="G216" s="11" t="s">
        <v>28</v>
      </c>
      <c r="H216" s="11" t="s">
        <v>28</v>
      </c>
      <c r="I216" s="11" t="s">
        <v>28</v>
      </c>
      <c r="J216" s="11" t="s">
        <v>40</v>
      </c>
      <c r="K216" s="11" t="s">
        <v>40</v>
      </c>
      <c r="L216" s="11" t="str">
        <f t="shared" si="3"/>
        <v>A</v>
      </c>
      <c r="M216" s="11" t="s">
        <v>30</v>
      </c>
      <c r="N216" s="11" t="s">
        <v>30</v>
      </c>
      <c r="O216" s="11" t="s">
        <v>29</v>
      </c>
      <c r="P216" s="11" t="s">
        <v>30</v>
      </c>
      <c r="Q216" s="11" t="s">
        <v>30</v>
      </c>
      <c r="R216" s="11" t="s">
        <v>30</v>
      </c>
    </row>
    <row r="217" spans="1:18" hidden="1" x14ac:dyDescent="0.25">
      <c r="A217" s="8">
        <v>313001003842</v>
      </c>
      <c r="B217" s="9" t="s">
        <v>247</v>
      </c>
      <c r="C217" s="9" t="s">
        <v>37</v>
      </c>
      <c r="D217" s="10" t="s">
        <v>32</v>
      </c>
      <c r="E217" s="10" t="s">
        <v>33</v>
      </c>
      <c r="F217" s="11" t="s">
        <v>28</v>
      </c>
      <c r="G217" s="11" t="s">
        <v>28</v>
      </c>
      <c r="H217" s="11" t="s">
        <v>28</v>
      </c>
      <c r="I217" s="11" t="s">
        <v>28</v>
      </c>
      <c r="J217" s="11" t="s">
        <v>28</v>
      </c>
      <c r="K217" s="11" t="s">
        <v>40</v>
      </c>
      <c r="L217" s="11" t="str">
        <f t="shared" si="3"/>
        <v>B</v>
      </c>
      <c r="M217" s="11" t="s">
        <v>38</v>
      </c>
      <c r="N217" s="11" t="s">
        <v>29</v>
      </c>
      <c r="O217" s="11" t="s">
        <v>30</v>
      </c>
      <c r="P217" s="11" t="s">
        <v>30</v>
      </c>
      <c r="Q217" s="11" t="s">
        <v>30</v>
      </c>
      <c r="R217" s="11" t="s">
        <v>30</v>
      </c>
    </row>
    <row r="218" spans="1:18" hidden="1" x14ac:dyDescent="0.25">
      <c r="A218" s="8">
        <v>313001005411</v>
      </c>
      <c r="B218" s="9" t="s">
        <v>248</v>
      </c>
      <c r="C218" s="9" t="s">
        <v>37</v>
      </c>
      <c r="D218" s="10" t="s">
        <v>32</v>
      </c>
      <c r="E218" s="10" t="s">
        <v>33</v>
      </c>
      <c r="F218" s="11" t="s">
        <v>28</v>
      </c>
      <c r="G218" s="11" t="s">
        <v>28</v>
      </c>
      <c r="H218" s="11" t="s">
        <v>28</v>
      </c>
      <c r="I218" s="11" t="s">
        <v>28</v>
      </c>
      <c r="J218" s="11" t="s">
        <v>28</v>
      </c>
      <c r="K218" s="11" t="e">
        <v>#N/A</v>
      </c>
      <c r="L218" s="11" t="e">
        <f t="shared" si="3"/>
        <v>#N/A</v>
      </c>
      <c r="M218" s="11" t="s">
        <v>38</v>
      </c>
      <c r="N218" s="11" t="s">
        <v>38</v>
      </c>
      <c r="O218" s="11" t="s">
        <v>30</v>
      </c>
      <c r="P218" s="11" t="s">
        <v>30</v>
      </c>
      <c r="Q218" s="11" t="s">
        <v>30</v>
      </c>
      <c r="R218" s="11" t="s">
        <v>30</v>
      </c>
    </row>
    <row r="219" spans="1:18" hidden="1" x14ac:dyDescent="0.25">
      <c r="A219" s="8">
        <v>313001002340</v>
      </c>
      <c r="B219" s="9" t="s">
        <v>249</v>
      </c>
      <c r="C219" s="9" t="s">
        <v>37</v>
      </c>
      <c r="D219" s="10" t="s">
        <v>32</v>
      </c>
      <c r="E219" s="10" t="s">
        <v>46</v>
      </c>
      <c r="F219" s="11" t="s">
        <v>28</v>
      </c>
      <c r="G219" s="11" t="s">
        <v>28</v>
      </c>
      <c r="H219" s="11" t="s">
        <v>28</v>
      </c>
      <c r="I219" s="11" t="s">
        <v>28</v>
      </c>
      <c r="J219" s="11" t="s">
        <v>28</v>
      </c>
      <c r="K219" s="11" t="s">
        <v>28</v>
      </c>
      <c r="L219" s="11" t="e">
        <f t="shared" si="3"/>
        <v>#N/A</v>
      </c>
      <c r="M219" s="11" t="s">
        <v>38</v>
      </c>
      <c r="N219" s="11" t="s">
        <v>30</v>
      </c>
      <c r="O219" s="11" t="s">
        <v>30</v>
      </c>
      <c r="P219" s="11" t="s">
        <v>30</v>
      </c>
      <c r="Q219" s="11" t="s">
        <v>30</v>
      </c>
      <c r="R219" s="11" t="s">
        <v>30</v>
      </c>
    </row>
    <row r="220" spans="1:18" hidden="1" x14ac:dyDescent="0.25">
      <c r="A220" s="8">
        <v>313001006337</v>
      </c>
      <c r="B220" s="9" t="s">
        <v>250</v>
      </c>
      <c r="C220" s="9" t="s">
        <v>37</v>
      </c>
      <c r="D220" s="10" t="s">
        <v>32</v>
      </c>
      <c r="E220" s="10" t="s">
        <v>46</v>
      </c>
      <c r="F220" s="11" t="s">
        <v>28</v>
      </c>
      <c r="G220" s="11" t="s">
        <v>28</v>
      </c>
      <c r="H220" s="11" t="s">
        <v>28</v>
      </c>
      <c r="I220" s="11" t="s">
        <v>28</v>
      </c>
      <c r="J220" s="11" t="s">
        <v>28</v>
      </c>
      <c r="K220" s="11" t="s">
        <v>40</v>
      </c>
      <c r="L220" s="11" t="str">
        <f t="shared" si="3"/>
        <v>A</v>
      </c>
      <c r="M220" s="11" t="s">
        <v>30</v>
      </c>
      <c r="N220" s="11" t="s">
        <v>29</v>
      </c>
      <c r="O220" s="11" t="s">
        <v>30</v>
      </c>
      <c r="P220" s="11" t="s">
        <v>30</v>
      </c>
      <c r="Q220" s="11" t="s">
        <v>30</v>
      </c>
      <c r="R220" s="11" t="s">
        <v>30</v>
      </c>
    </row>
    <row r="221" spans="1:18" hidden="1" x14ac:dyDescent="0.25">
      <c r="A221" s="8">
        <v>313001002307</v>
      </c>
      <c r="B221" s="9" t="s">
        <v>251</v>
      </c>
      <c r="C221" s="9" t="s">
        <v>37</v>
      </c>
      <c r="D221" s="10" t="s">
        <v>44</v>
      </c>
      <c r="E221" s="10" t="s">
        <v>44</v>
      </c>
      <c r="F221" s="11" t="s">
        <v>28</v>
      </c>
      <c r="G221" s="11" t="s">
        <v>28</v>
      </c>
      <c r="H221" s="11" t="s">
        <v>28</v>
      </c>
      <c r="I221" s="11" t="s">
        <v>28</v>
      </c>
      <c r="J221" s="11" t="s">
        <v>28</v>
      </c>
      <c r="K221" s="11" t="s">
        <v>40</v>
      </c>
      <c r="L221" s="11" t="str">
        <f t="shared" si="3"/>
        <v>A</v>
      </c>
      <c r="M221" s="11" t="s">
        <v>30</v>
      </c>
      <c r="N221" s="11" t="s">
        <v>29</v>
      </c>
      <c r="O221" s="11" t="s">
        <v>30</v>
      </c>
      <c r="P221" s="11" t="s">
        <v>30</v>
      </c>
      <c r="Q221" s="11" t="s">
        <v>30</v>
      </c>
      <c r="R221" s="11" t="s">
        <v>30</v>
      </c>
    </row>
    <row r="222" spans="1:18" hidden="1" x14ac:dyDescent="0.25">
      <c r="A222" s="8">
        <v>313001012892</v>
      </c>
      <c r="B222" s="9" t="s">
        <v>252</v>
      </c>
      <c r="C222" s="9" t="s">
        <v>37</v>
      </c>
      <c r="D222" s="10" t="s">
        <v>32</v>
      </c>
      <c r="E222" s="10" t="s">
        <v>46</v>
      </c>
      <c r="F222" s="11" t="s">
        <v>28</v>
      </c>
      <c r="G222" s="11" t="s">
        <v>28</v>
      </c>
      <c r="H222" s="11" t="s">
        <v>28</v>
      </c>
      <c r="I222" s="11" t="s">
        <v>28</v>
      </c>
      <c r="J222" s="11" t="s">
        <v>28</v>
      </c>
      <c r="K222" s="11" t="s">
        <v>28</v>
      </c>
      <c r="L222" s="11" t="str">
        <f t="shared" si="3"/>
        <v>B</v>
      </c>
      <c r="M222" s="11" t="s">
        <v>30</v>
      </c>
      <c r="N222" s="11" t="s">
        <v>30</v>
      </c>
      <c r="O222" s="11" t="s">
        <v>30</v>
      </c>
      <c r="P222" s="11" t="s">
        <v>30</v>
      </c>
      <c r="Q222" s="11" t="s">
        <v>30</v>
      </c>
      <c r="R222" s="11" t="s">
        <v>30</v>
      </c>
    </row>
    <row r="223" spans="1:18" hidden="1" x14ac:dyDescent="0.25">
      <c r="A223" s="8">
        <v>313001001211</v>
      </c>
      <c r="B223" s="9" t="s">
        <v>253</v>
      </c>
      <c r="C223" s="9" t="s">
        <v>37</v>
      </c>
      <c r="D223" s="10" t="s">
        <v>44</v>
      </c>
      <c r="E223" s="10" t="s">
        <v>44</v>
      </c>
      <c r="F223" s="11" t="e">
        <v>#N/A</v>
      </c>
      <c r="G223" s="11" t="s">
        <v>27</v>
      </c>
      <c r="H223" s="11" t="s">
        <v>27</v>
      </c>
      <c r="I223" s="11" t="s">
        <v>27</v>
      </c>
      <c r="J223" s="11" t="s">
        <v>28</v>
      </c>
      <c r="K223" s="11" t="s">
        <v>28</v>
      </c>
      <c r="L223" s="11" t="str">
        <f t="shared" si="3"/>
        <v>B</v>
      </c>
      <c r="M223" s="11" t="s">
        <v>30</v>
      </c>
      <c r="N223" s="11" t="s">
        <v>30</v>
      </c>
      <c r="O223" s="11" t="s">
        <v>29</v>
      </c>
      <c r="P223" s="11" t="s">
        <v>30</v>
      </c>
      <c r="Q223" s="11" t="s">
        <v>30</v>
      </c>
      <c r="R223" s="11" t="s">
        <v>38</v>
      </c>
    </row>
    <row r="224" spans="1:18" hidden="1" x14ac:dyDescent="0.25">
      <c r="A224" s="8">
        <v>313001006701</v>
      </c>
      <c r="B224" s="9" t="s">
        <v>254</v>
      </c>
      <c r="C224" s="9" t="s">
        <v>37</v>
      </c>
      <c r="D224" s="10" t="s">
        <v>26</v>
      </c>
      <c r="E224" s="10" t="s">
        <v>26</v>
      </c>
      <c r="F224" s="11" t="s">
        <v>28</v>
      </c>
      <c r="G224" s="11" t="s">
        <v>28</v>
      </c>
      <c r="H224" s="11" t="s">
        <v>28</v>
      </c>
      <c r="I224" s="11" t="s">
        <v>28</v>
      </c>
      <c r="J224" s="11" t="s">
        <v>28</v>
      </c>
      <c r="K224" s="11" t="s">
        <v>28</v>
      </c>
      <c r="L224" s="11" t="str">
        <f t="shared" si="3"/>
        <v>B</v>
      </c>
      <c r="M224" s="11" t="s">
        <v>30</v>
      </c>
      <c r="N224" s="11" t="s">
        <v>30</v>
      </c>
      <c r="O224" s="11" t="s">
        <v>30</v>
      </c>
      <c r="P224" s="11" t="s">
        <v>30</v>
      </c>
      <c r="Q224" s="11" t="s">
        <v>30</v>
      </c>
      <c r="R224" s="11" t="s">
        <v>30</v>
      </c>
    </row>
    <row r="225" spans="1:18" hidden="1" x14ac:dyDescent="0.25">
      <c r="A225" s="8">
        <v>313001007244</v>
      </c>
      <c r="B225" s="9" t="s">
        <v>255</v>
      </c>
      <c r="C225" s="9" t="s">
        <v>37</v>
      </c>
      <c r="D225" s="10" t="s">
        <v>26</v>
      </c>
      <c r="E225" s="10" t="s">
        <v>26</v>
      </c>
      <c r="F225" s="11" t="s">
        <v>28</v>
      </c>
      <c r="G225" s="11" t="s">
        <v>27</v>
      </c>
      <c r="H225" s="11" t="s">
        <v>27</v>
      </c>
      <c r="I225" s="11" t="s">
        <v>27</v>
      </c>
      <c r="J225" s="11" t="s">
        <v>28</v>
      </c>
      <c r="K225" s="11" t="s">
        <v>28</v>
      </c>
      <c r="L225" s="11" t="str">
        <f t="shared" si="3"/>
        <v>B</v>
      </c>
      <c r="M225" s="11" t="s">
        <v>30</v>
      </c>
      <c r="N225" s="11" t="s">
        <v>30</v>
      </c>
      <c r="O225" s="11" t="s">
        <v>29</v>
      </c>
      <c r="P225" s="11" t="s">
        <v>30</v>
      </c>
      <c r="Q225" s="11" t="s">
        <v>30</v>
      </c>
      <c r="R225" s="11" t="s">
        <v>35</v>
      </c>
    </row>
    <row r="226" spans="1:18" hidden="1" x14ac:dyDescent="0.25">
      <c r="A226" s="8">
        <v>313001028098</v>
      </c>
      <c r="B226" s="9" t="s">
        <v>256</v>
      </c>
      <c r="C226" s="9" t="s">
        <v>37</v>
      </c>
      <c r="D226" s="10" t="s">
        <v>26</v>
      </c>
      <c r="E226" s="10" t="s">
        <v>26</v>
      </c>
      <c r="F226" s="11" t="s">
        <v>34</v>
      </c>
      <c r="G226" s="11" t="s">
        <v>34</v>
      </c>
      <c r="H226" s="11" t="s">
        <v>34</v>
      </c>
      <c r="I226" s="11" t="s">
        <v>27</v>
      </c>
      <c r="J226" s="11" t="s">
        <v>28</v>
      </c>
      <c r="K226" s="11" t="s">
        <v>28</v>
      </c>
      <c r="L226" s="11" t="str">
        <f t="shared" si="3"/>
        <v>B</v>
      </c>
      <c r="M226" s="11" t="s">
        <v>30</v>
      </c>
      <c r="N226" s="11" t="s">
        <v>30</v>
      </c>
      <c r="O226" s="11" t="s">
        <v>29</v>
      </c>
      <c r="P226" s="11" t="s">
        <v>29</v>
      </c>
      <c r="Q226" s="11" t="s">
        <v>30</v>
      </c>
      <c r="R226" s="11" t="s">
        <v>30</v>
      </c>
    </row>
    <row r="227" spans="1:18" hidden="1" x14ac:dyDescent="0.25">
      <c r="A227" s="8">
        <v>313001028843</v>
      </c>
      <c r="B227" s="9" t="s">
        <v>257</v>
      </c>
      <c r="C227" s="9" t="s">
        <v>37</v>
      </c>
      <c r="D227" s="10" t="s">
        <v>44</v>
      </c>
      <c r="E227" s="10" t="s">
        <v>44</v>
      </c>
      <c r="F227" s="11" t="s">
        <v>27</v>
      </c>
      <c r="G227" s="11" t="s">
        <v>27</v>
      </c>
      <c r="H227" s="11" t="s">
        <v>27</v>
      </c>
      <c r="I227" s="11" t="s">
        <v>27</v>
      </c>
      <c r="J227" s="11" t="s">
        <v>28</v>
      </c>
      <c r="K227" s="11" t="s">
        <v>28</v>
      </c>
      <c r="L227" s="11" t="str">
        <f t="shared" si="3"/>
        <v>B</v>
      </c>
      <c r="M227" s="11" t="s">
        <v>30</v>
      </c>
      <c r="N227" s="11" t="s">
        <v>30</v>
      </c>
      <c r="O227" s="11" t="s">
        <v>29</v>
      </c>
      <c r="P227" s="11" t="s">
        <v>30</v>
      </c>
      <c r="Q227" s="11" t="s">
        <v>30</v>
      </c>
      <c r="R227" s="11" t="s">
        <v>30</v>
      </c>
    </row>
    <row r="228" spans="1:18" hidden="1" x14ac:dyDescent="0.25">
      <c r="A228" s="8">
        <v>313001007619</v>
      </c>
      <c r="B228" s="9" t="s">
        <v>258</v>
      </c>
      <c r="C228" s="9" t="s">
        <v>37</v>
      </c>
      <c r="D228" s="10" t="s">
        <v>26</v>
      </c>
      <c r="E228" s="10" t="s">
        <v>26</v>
      </c>
      <c r="F228" s="11" t="s">
        <v>28</v>
      </c>
      <c r="G228" s="11" t="s">
        <v>28</v>
      </c>
      <c r="H228" s="11" t="s">
        <v>28</v>
      </c>
      <c r="I228" s="11" t="s">
        <v>27</v>
      </c>
      <c r="J228" s="11" t="s">
        <v>27</v>
      </c>
      <c r="K228" s="11" t="s">
        <v>28</v>
      </c>
      <c r="L228" s="11" t="str">
        <f t="shared" si="3"/>
        <v>B</v>
      </c>
      <c r="M228" s="11" t="s">
        <v>30</v>
      </c>
      <c r="N228" s="11" t="s">
        <v>29</v>
      </c>
      <c r="O228" s="11" t="s">
        <v>30</v>
      </c>
      <c r="P228" s="11" t="s">
        <v>35</v>
      </c>
      <c r="Q228" s="11" t="s">
        <v>30</v>
      </c>
      <c r="R228" s="11" t="s">
        <v>30</v>
      </c>
    </row>
    <row r="229" spans="1:18" hidden="1" x14ac:dyDescent="0.25">
      <c r="A229" s="8">
        <v>313001027351</v>
      </c>
      <c r="B229" s="9" t="s">
        <v>259</v>
      </c>
      <c r="C229" s="9" t="s">
        <v>37</v>
      </c>
      <c r="D229" s="10" t="s">
        <v>32</v>
      </c>
      <c r="E229" s="10" t="s">
        <v>33</v>
      </c>
      <c r="F229" s="11" t="s">
        <v>27</v>
      </c>
      <c r="G229" s="11" t="s">
        <v>27</v>
      </c>
      <c r="H229" s="11" t="s">
        <v>27</v>
      </c>
      <c r="I229" s="11" t="s">
        <v>27</v>
      </c>
      <c r="J229" s="11" t="s">
        <v>27</v>
      </c>
      <c r="K229" s="11" t="s">
        <v>27</v>
      </c>
      <c r="L229" s="11" t="str">
        <f t="shared" si="3"/>
        <v>B</v>
      </c>
      <c r="M229" s="11" t="s">
        <v>29</v>
      </c>
      <c r="N229" s="11" t="s">
        <v>30</v>
      </c>
      <c r="O229" s="11" t="s">
        <v>30</v>
      </c>
      <c r="P229" s="11" t="s">
        <v>30</v>
      </c>
      <c r="Q229" s="11" t="s">
        <v>30</v>
      </c>
      <c r="R229" s="11" t="s">
        <v>30</v>
      </c>
    </row>
    <row r="230" spans="1:18" hidden="1" x14ac:dyDescent="0.25">
      <c r="A230" s="8">
        <v>313001028985</v>
      </c>
      <c r="B230" s="9" t="s">
        <v>260</v>
      </c>
      <c r="C230" s="9" t="s">
        <v>37</v>
      </c>
      <c r="D230" s="10" t="s">
        <v>44</v>
      </c>
      <c r="E230" s="10" t="s">
        <v>44</v>
      </c>
      <c r="F230" s="11" t="s">
        <v>34</v>
      </c>
      <c r="G230" s="11" t="s">
        <v>27</v>
      </c>
      <c r="H230" s="11" t="s">
        <v>27</v>
      </c>
      <c r="I230" s="11" t="s">
        <v>27</v>
      </c>
      <c r="J230" s="11" t="s">
        <v>27</v>
      </c>
      <c r="K230" s="11" t="s">
        <v>27</v>
      </c>
      <c r="L230" s="11" t="str">
        <f t="shared" si="3"/>
        <v>C</v>
      </c>
      <c r="M230" s="11" t="s">
        <v>30</v>
      </c>
      <c r="N230" s="11" t="s">
        <v>30</v>
      </c>
      <c r="O230" s="11" t="s">
        <v>30</v>
      </c>
      <c r="P230" s="11" t="s">
        <v>30</v>
      </c>
      <c r="Q230" s="11" t="s">
        <v>30</v>
      </c>
      <c r="R230" s="11" t="s">
        <v>29</v>
      </c>
    </row>
    <row r="231" spans="1:18" hidden="1" x14ac:dyDescent="0.25">
      <c r="A231" s="8">
        <v>313001029981</v>
      </c>
      <c r="B231" s="9" t="s">
        <v>261</v>
      </c>
      <c r="C231" s="9" t="s">
        <v>37</v>
      </c>
      <c r="D231" s="10" t="s">
        <v>26</v>
      </c>
      <c r="E231" s="10" t="s">
        <v>26</v>
      </c>
      <c r="F231" s="11" t="s">
        <v>28</v>
      </c>
      <c r="G231" s="11" t="s">
        <v>27</v>
      </c>
      <c r="H231" s="11" t="s">
        <v>27</v>
      </c>
      <c r="I231" s="11" t="s">
        <v>27</v>
      </c>
      <c r="J231" s="11" t="s">
        <v>27</v>
      </c>
      <c r="K231" s="11" t="s">
        <v>27</v>
      </c>
      <c r="L231" s="11" t="str">
        <f t="shared" si="3"/>
        <v>C</v>
      </c>
      <c r="M231" s="11" t="s">
        <v>30</v>
      </c>
      <c r="N231" s="11" t="s">
        <v>30</v>
      </c>
      <c r="O231" s="11" t="s">
        <v>30</v>
      </c>
      <c r="P231" s="11" t="s">
        <v>30</v>
      </c>
      <c r="Q231" s="11" t="s">
        <v>30</v>
      </c>
      <c r="R231" s="11" t="s">
        <v>35</v>
      </c>
    </row>
    <row r="232" spans="1:18" hidden="1" x14ac:dyDescent="0.25">
      <c r="A232" s="8">
        <v>313001008381</v>
      </c>
      <c r="B232" s="9" t="s">
        <v>262</v>
      </c>
      <c r="C232" s="9" t="s">
        <v>37</v>
      </c>
      <c r="D232" s="10" t="s">
        <v>44</v>
      </c>
      <c r="E232" s="10" t="s">
        <v>44</v>
      </c>
      <c r="F232" s="11" t="s">
        <v>34</v>
      </c>
      <c r="G232" s="11" t="s">
        <v>27</v>
      </c>
      <c r="H232" s="11" t="s">
        <v>27</v>
      </c>
      <c r="I232" s="11" t="s">
        <v>27</v>
      </c>
      <c r="J232" s="11" t="s">
        <v>27</v>
      </c>
      <c r="K232" s="11" t="s">
        <v>27</v>
      </c>
      <c r="L232" s="11" t="str">
        <f t="shared" si="3"/>
        <v>C</v>
      </c>
      <c r="M232" s="11" t="s">
        <v>30</v>
      </c>
      <c r="N232" s="11" t="s">
        <v>30</v>
      </c>
      <c r="O232" s="11" t="s">
        <v>30</v>
      </c>
      <c r="P232" s="11" t="s">
        <v>30</v>
      </c>
      <c r="Q232" s="11" t="s">
        <v>30</v>
      </c>
      <c r="R232" s="11" t="s">
        <v>29</v>
      </c>
    </row>
    <row r="233" spans="1:18" hidden="1" x14ac:dyDescent="0.25">
      <c r="A233" s="8">
        <v>313001009204</v>
      </c>
      <c r="B233" s="9" t="s">
        <v>263</v>
      </c>
      <c r="C233" s="9" t="s">
        <v>37</v>
      </c>
      <c r="D233" s="10" t="s">
        <v>44</v>
      </c>
      <c r="E233" s="10" t="s">
        <v>44</v>
      </c>
      <c r="F233" s="11" t="s">
        <v>27</v>
      </c>
      <c r="G233" s="11" t="s">
        <v>27</v>
      </c>
      <c r="H233" s="11" t="s">
        <v>27</v>
      </c>
      <c r="I233" s="11" t="s">
        <v>27</v>
      </c>
      <c r="J233" s="11" t="s">
        <v>27</v>
      </c>
      <c r="K233" s="11" t="s">
        <v>27</v>
      </c>
      <c r="L233" s="11" t="str">
        <f t="shared" si="3"/>
        <v>C</v>
      </c>
      <c r="M233" s="11" t="s">
        <v>30</v>
      </c>
      <c r="N233" s="11" t="s">
        <v>30</v>
      </c>
      <c r="O233" s="11" t="s">
        <v>30</v>
      </c>
      <c r="P233" s="11" t="s">
        <v>30</v>
      </c>
      <c r="Q233" s="11" t="s">
        <v>30</v>
      </c>
      <c r="R233" s="11" t="s">
        <v>30</v>
      </c>
    </row>
    <row r="234" spans="1:18" hidden="1" x14ac:dyDescent="0.25">
      <c r="A234" s="8">
        <v>313001008933</v>
      </c>
      <c r="B234" s="9" t="s">
        <v>264</v>
      </c>
      <c r="C234" s="9" t="s">
        <v>37</v>
      </c>
      <c r="D234" s="10" t="s">
        <v>26</v>
      </c>
      <c r="E234" s="10" t="s">
        <v>26</v>
      </c>
      <c r="F234" s="11" t="e">
        <v>#N/A</v>
      </c>
      <c r="G234" s="11" t="s">
        <v>34</v>
      </c>
      <c r="H234" s="11" t="s">
        <v>34</v>
      </c>
      <c r="I234" s="11" t="s">
        <v>34</v>
      </c>
      <c r="J234" s="11" t="s">
        <v>34</v>
      </c>
      <c r="K234" s="11" t="s">
        <v>34</v>
      </c>
      <c r="L234" s="11" t="str">
        <f t="shared" si="3"/>
        <v>D</v>
      </c>
      <c r="M234" s="11" t="s">
        <v>30</v>
      </c>
      <c r="N234" s="11" t="s">
        <v>30</v>
      </c>
      <c r="O234" s="11" t="s">
        <v>30</v>
      </c>
      <c r="P234" s="11" t="s">
        <v>30</v>
      </c>
      <c r="Q234" s="11" t="s">
        <v>30</v>
      </c>
      <c r="R234" s="11" t="s">
        <v>38</v>
      </c>
    </row>
    <row r="235" spans="1:18" hidden="1" x14ac:dyDescent="0.25">
      <c r="A235" s="8">
        <v>313001012868</v>
      </c>
      <c r="B235" s="9" t="s">
        <v>265</v>
      </c>
      <c r="C235" s="9" t="s">
        <v>37</v>
      </c>
      <c r="D235" s="10" t="s">
        <v>32</v>
      </c>
      <c r="E235" s="10" t="s">
        <v>33</v>
      </c>
      <c r="F235" s="11" t="s">
        <v>34</v>
      </c>
      <c r="G235" s="11" t="s">
        <v>34</v>
      </c>
      <c r="H235" s="11" t="s">
        <v>34</v>
      </c>
      <c r="I235" s="11" t="s">
        <v>34</v>
      </c>
      <c r="J235" s="11" t="s">
        <v>34</v>
      </c>
      <c r="K235" s="11" t="s">
        <v>34</v>
      </c>
      <c r="L235" s="11" t="str">
        <f t="shared" si="3"/>
        <v>D</v>
      </c>
      <c r="M235" s="11" t="s">
        <v>30</v>
      </c>
      <c r="N235" s="11" t="s">
        <v>30</v>
      </c>
      <c r="O235" s="11" t="s">
        <v>30</v>
      </c>
      <c r="P235" s="11" t="s">
        <v>30</v>
      </c>
      <c r="Q235" s="11" t="s">
        <v>30</v>
      </c>
      <c r="R235" s="11" t="s">
        <v>30</v>
      </c>
    </row>
    <row r="236" spans="1:18" hidden="1" x14ac:dyDescent="0.25">
      <c r="A236" s="8">
        <v>313001012744</v>
      </c>
      <c r="B236" s="9" t="s">
        <v>266</v>
      </c>
      <c r="C236" s="9" t="s">
        <v>37</v>
      </c>
      <c r="D236" s="10" t="s">
        <v>32</v>
      </c>
      <c r="E236" s="10" t="s">
        <v>54</v>
      </c>
      <c r="F236" s="11" t="s">
        <v>34</v>
      </c>
      <c r="G236" s="11" t="s">
        <v>34</v>
      </c>
      <c r="H236" s="11" t="s">
        <v>34</v>
      </c>
      <c r="I236" s="11" t="s">
        <v>34</v>
      </c>
      <c r="J236" s="11" t="s">
        <v>34</v>
      </c>
      <c r="K236" s="11" t="s">
        <v>34</v>
      </c>
      <c r="L236" s="11" t="str">
        <f t="shared" si="3"/>
        <v>D</v>
      </c>
      <c r="M236" s="11" t="s">
        <v>30</v>
      </c>
      <c r="N236" s="11" t="s">
        <v>30</v>
      </c>
      <c r="O236" s="11" t="s">
        <v>30</v>
      </c>
      <c r="P236" s="11" t="s">
        <v>30</v>
      </c>
      <c r="Q236" s="11" t="s">
        <v>30</v>
      </c>
      <c r="R236" s="11" t="s">
        <v>30</v>
      </c>
    </row>
    <row r="237" spans="1:18" hidden="1" x14ac:dyDescent="0.25">
      <c r="A237" s="8">
        <v>313001028829</v>
      </c>
      <c r="B237" s="9" t="s">
        <v>267</v>
      </c>
      <c r="C237" s="9" t="s">
        <v>37</v>
      </c>
      <c r="D237" s="10" t="s">
        <v>26</v>
      </c>
      <c r="E237" s="10" t="s">
        <v>26</v>
      </c>
      <c r="F237" s="11" t="e">
        <v>#N/A</v>
      </c>
      <c r="G237" s="11" t="s">
        <v>34</v>
      </c>
      <c r="H237" s="11" t="s">
        <v>34</v>
      </c>
      <c r="I237" s="11" t="s">
        <v>34</v>
      </c>
      <c r="J237" s="11" t="s">
        <v>34</v>
      </c>
      <c r="K237" s="11" t="s">
        <v>34</v>
      </c>
      <c r="L237" s="11" t="str">
        <f t="shared" si="3"/>
        <v>D</v>
      </c>
      <c r="M237" s="11" t="s">
        <v>30</v>
      </c>
      <c r="N237" s="11" t="s">
        <v>30</v>
      </c>
      <c r="O237" s="11" t="s">
        <v>30</v>
      </c>
      <c r="P237" s="11" t="s">
        <v>30</v>
      </c>
      <c r="Q237" s="11" t="s">
        <v>30</v>
      </c>
      <c r="R237" s="11" t="s">
        <v>38</v>
      </c>
    </row>
    <row r="238" spans="1:18" hidden="1" x14ac:dyDescent="0.25">
      <c r="A238" s="8">
        <v>113001800336</v>
      </c>
      <c r="B238" s="9" t="s">
        <v>268</v>
      </c>
      <c r="C238" s="9" t="s">
        <v>25</v>
      </c>
      <c r="D238" s="10" t="s">
        <v>26</v>
      </c>
      <c r="E238" s="10" t="s">
        <v>26</v>
      </c>
      <c r="F238" s="11"/>
      <c r="G238" s="11"/>
      <c r="H238" s="11"/>
      <c r="I238" s="11"/>
      <c r="J238" s="11"/>
      <c r="K238" s="11"/>
      <c r="L238" s="11" t="str">
        <f t="shared" si="3"/>
        <v>D</v>
      </c>
      <c r="M238" s="11" t="s">
        <v>38</v>
      </c>
      <c r="N238" s="11"/>
      <c r="O238" s="11"/>
      <c r="P238" s="11"/>
      <c r="Q238" s="11"/>
      <c r="R238" s="11"/>
    </row>
    <row r="239" spans="1:18" hidden="1" x14ac:dyDescent="0.25">
      <c r="A239" s="8">
        <v>113001800395</v>
      </c>
      <c r="B239" s="9" t="s">
        <v>269</v>
      </c>
      <c r="C239" s="9" t="s">
        <v>25</v>
      </c>
      <c r="D239" s="10" t="s">
        <v>26</v>
      </c>
      <c r="E239" s="10" t="s">
        <v>26</v>
      </c>
      <c r="F239" s="11"/>
      <c r="G239" s="11"/>
      <c r="H239" s="11"/>
      <c r="I239" s="11"/>
      <c r="J239" s="11"/>
      <c r="K239" s="11"/>
      <c r="L239" s="11" t="str">
        <f t="shared" si="3"/>
        <v>C</v>
      </c>
      <c r="M239" s="11" t="s">
        <v>38</v>
      </c>
      <c r="N239" s="11"/>
      <c r="O239" s="11"/>
      <c r="P239" s="11"/>
      <c r="Q239" s="11"/>
      <c r="R239" s="11"/>
    </row>
    <row r="240" spans="1:18" hidden="1" x14ac:dyDescent="0.25">
      <c r="A240" s="8">
        <v>313001000495</v>
      </c>
      <c r="B240" s="9" t="s">
        <v>270</v>
      </c>
      <c r="C240" s="9" t="s">
        <v>37</v>
      </c>
      <c r="D240" s="10" t="s">
        <v>44</v>
      </c>
      <c r="E240" s="10" t="s">
        <v>46</v>
      </c>
      <c r="F240" s="11"/>
      <c r="G240" s="11"/>
      <c r="H240" s="11"/>
      <c r="I240" s="11"/>
      <c r="J240" s="11"/>
      <c r="K240" s="11"/>
      <c r="L240" s="11" t="str">
        <f t="shared" si="3"/>
        <v>D</v>
      </c>
      <c r="M240" s="11" t="s">
        <v>38</v>
      </c>
      <c r="N240" s="11"/>
      <c r="O240" s="11"/>
      <c r="P240" s="11"/>
      <c r="Q240" s="11"/>
      <c r="R240" s="11"/>
    </row>
    <row r="241" spans="1:18" hidden="1" x14ac:dyDescent="0.25">
      <c r="A241" s="8">
        <v>313001800051</v>
      </c>
      <c r="B241" s="9" t="s">
        <v>271</v>
      </c>
      <c r="C241" s="9" t="s">
        <v>37</v>
      </c>
      <c r="D241" s="10" t="s">
        <v>44</v>
      </c>
      <c r="E241" s="10" t="s">
        <v>44</v>
      </c>
      <c r="F241" s="11"/>
      <c r="G241" s="11"/>
      <c r="H241" s="11"/>
      <c r="I241" s="11"/>
      <c r="J241" s="11"/>
      <c r="K241" s="11"/>
      <c r="L241" s="11" t="str">
        <f t="shared" si="3"/>
        <v>D</v>
      </c>
      <c r="M241" s="11" t="s">
        <v>38</v>
      </c>
      <c r="N241" s="11"/>
      <c r="O241" s="11"/>
      <c r="P241" s="11"/>
      <c r="Q241" s="11"/>
      <c r="R241" s="11"/>
    </row>
    <row r="242" spans="1:18" hidden="1" x14ac:dyDescent="0.25">
      <c r="A242" s="8">
        <v>313001800254</v>
      </c>
      <c r="B242" s="9" t="s">
        <v>272</v>
      </c>
      <c r="C242" s="9" t="s">
        <v>37</v>
      </c>
      <c r="D242" s="10" t="s">
        <v>26</v>
      </c>
      <c r="E242" s="10" t="s">
        <v>26</v>
      </c>
      <c r="F242" s="11"/>
      <c r="G242" s="11"/>
      <c r="H242" s="11"/>
      <c r="I242" s="11"/>
      <c r="J242" s="11"/>
      <c r="K242" s="11"/>
      <c r="L242" s="11" t="str">
        <f t="shared" si="3"/>
        <v>B</v>
      </c>
      <c r="M242" s="11" t="s">
        <v>38</v>
      </c>
      <c r="N242" s="11"/>
      <c r="O242" s="11"/>
      <c r="P242" s="11"/>
      <c r="Q242" s="11"/>
      <c r="R242" s="11"/>
    </row>
    <row r="243" spans="1:18" hidden="1" x14ac:dyDescent="0.25">
      <c r="A243" s="8">
        <v>313001800467</v>
      </c>
      <c r="B243" s="9" t="s">
        <v>273</v>
      </c>
      <c r="C243" s="9" t="s">
        <v>37</v>
      </c>
      <c r="D243" s="10" t="s">
        <v>44</v>
      </c>
      <c r="E243" s="10" t="s">
        <v>46</v>
      </c>
      <c r="F243" s="11"/>
      <c r="G243" s="11"/>
      <c r="H243" s="11"/>
      <c r="I243" s="11"/>
      <c r="J243" s="11"/>
      <c r="K243" s="11"/>
      <c r="L243" s="11" t="str">
        <f t="shared" si="3"/>
        <v>D</v>
      </c>
      <c r="M243" s="11" t="s">
        <v>38</v>
      </c>
      <c r="N243" s="11"/>
      <c r="O243" s="11"/>
      <c r="P243" s="11"/>
      <c r="Q243" s="11"/>
      <c r="R243" s="11"/>
    </row>
    <row r="244" spans="1:18" hidden="1" x14ac:dyDescent="0.25">
      <c r="A244" s="8">
        <v>313001800891</v>
      </c>
      <c r="B244" s="9" t="s">
        <v>274</v>
      </c>
      <c r="C244" s="9" t="s">
        <v>37</v>
      </c>
      <c r="D244" s="10" t="s">
        <v>26</v>
      </c>
      <c r="E244" s="10" t="s">
        <v>26</v>
      </c>
      <c r="F244" s="11"/>
      <c r="G244" s="11"/>
      <c r="H244" s="11"/>
      <c r="I244" s="11"/>
      <c r="J244" s="11"/>
      <c r="K244" s="11"/>
      <c r="L244" s="11" t="str">
        <f t="shared" si="3"/>
        <v>C</v>
      </c>
      <c r="M244" s="11" t="s">
        <v>38</v>
      </c>
      <c r="N244" s="11"/>
      <c r="O244" s="11"/>
      <c r="P244" s="11"/>
      <c r="Q244" s="11"/>
      <c r="R244" s="11"/>
    </row>
    <row r="245" spans="1:18" x14ac:dyDescent="0.25">
      <c r="C245" s="14"/>
      <c r="D245" s="14"/>
      <c r="E245" s="14"/>
      <c r="F245" s="15"/>
      <c r="G245" s="15"/>
      <c r="H245" s="15"/>
      <c r="R245"/>
    </row>
    <row r="246" spans="1:18" x14ac:dyDescent="0.25">
      <c r="E246" s="2"/>
      <c r="R246"/>
    </row>
    <row r="247" spans="1:18" ht="25.5" x14ac:dyDescent="0.25">
      <c r="C247" s="9"/>
      <c r="D247" s="3" t="s">
        <v>275</v>
      </c>
      <c r="E247" s="3" t="s">
        <v>276</v>
      </c>
      <c r="F247" s="16" t="s">
        <v>277</v>
      </c>
      <c r="H247" s="3" t="s">
        <v>275</v>
      </c>
      <c r="I247" s="3" t="s">
        <v>276</v>
      </c>
      <c r="J247" s="3" t="s">
        <v>277</v>
      </c>
      <c r="R247"/>
    </row>
    <row r="248" spans="1:18" x14ac:dyDescent="0.25">
      <c r="C248" s="17" t="s">
        <v>25</v>
      </c>
      <c r="D248" s="18">
        <f>+SUM(D249:D252)</f>
        <v>116</v>
      </c>
      <c r="E248" s="18">
        <f>+SUM(E249:E252)</f>
        <v>113</v>
      </c>
      <c r="F248" s="18">
        <f>+SUM(F249:F252)</f>
        <v>114</v>
      </c>
      <c r="H248" s="18"/>
      <c r="I248" s="18"/>
      <c r="J248" s="18"/>
      <c r="R248"/>
    </row>
    <row r="249" spans="1:18" x14ac:dyDescent="0.25">
      <c r="C249" s="9" t="s">
        <v>29</v>
      </c>
      <c r="D249" s="19">
        <v>18</v>
      </c>
      <c r="E249" s="19">
        <v>16</v>
      </c>
      <c r="F249" s="19">
        <v>11</v>
      </c>
      <c r="H249" s="20">
        <f>+D249/$D$248</f>
        <v>0.15517241379310345</v>
      </c>
      <c r="I249" s="20">
        <f>+E249/$E$248</f>
        <v>0.1415929203539823</v>
      </c>
      <c r="J249" s="20">
        <f>+F249/$F$248</f>
        <v>9.6491228070175433E-2</v>
      </c>
      <c r="R249"/>
    </row>
    <row r="250" spans="1:18" x14ac:dyDescent="0.25">
      <c r="C250" s="9" t="s">
        <v>35</v>
      </c>
      <c r="D250" s="19">
        <v>0</v>
      </c>
      <c r="E250" s="19">
        <v>1</v>
      </c>
      <c r="F250" s="19">
        <v>3</v>
      </c>
      <c r="H250" s="20">
        <f t="shared" ref="H250" si="4">+D250/$D$248</f>
        <v>0</v>
      </c>
      <c r="I250" s="20">
        <f>+E250/$E$248</f>
        <v>8.8495575221238937E-3</v>
      </c>
      <c r="J250" s="20">
        <f>+F250/$F$248</f>
        <v>2.6315789473684209E-2</v>
      </c>
      <c r="R250"/>
    </row>
    <row r="251" spans="1:18" x14ac:dyDescent="0.25">
      <c r="C251" s="9" t="s">
        <v>30</v>
      </c>
      <c r="D251" s="19">
        <v>92</v>
      </c>
      <c r="E251" s="19">
        <v>93</v>
      </c>
      <c r="F251" s="19">
        <v>3</v>
      </c>
      <c r="H251" s="20">
        <f>+D251/$D$248</f>
        <v>0.7931034482758621</v>
      </c>
      <c r="I251" s="20">
        <f>+E251/$E$248</f>
        <v>0.82300884955752207</v>
      </c>
      <c r="J251" s="20">
        <f>+F251/$F$248</f>
        <v>2.6315789473684209E-2</v>
      </c>
      <c r="R251"/>
    </row>
    <row r="252" spans="1:18" x14ac:dyDescent="0.25">
      <c r="C252" s="9" t="s">
        <v>38</v>
      </c>
      <c r="D252" s="19">
        <v>6</v>
      </c>
      <c r="E252" s="19">
        <v>3</v>
      </c>
      <c r="F252" s="19">
        <v>97</v>
      </c>
      <c r="H252" s="20">
        <f>+D252/$D$248</f>
        <v>5.1724137931034482E-2</v>
      </c>
      <c r="I252" s="20">
        <f>+E252/$E$248</f>
        <v>2.6548672566371681E-2</v>
      </c>
      <c r="J252" s="20">
        <f>+F252/$F$248</f>
        <v>0.85087719298245612</v>
      </c>
      <c r="R252"/>
    </row>
    <row r="253" spans="1:18" x14ac:dyDescent="0.25">
      <c r="C253" s="9"/>
      <c r="D253" s="9"/>
      <c r="E253" s="9"/>
      <c r="F253" s="9"/>
      <c r="H253" s="9"/>
      <c r="I253" s="9"/>
      <c r="J253" s="9"/>
      <c r="R253"/>
    </row>
    <row r="254" spans="1:18" x14ac:dyDescent="0.25">
      <c r="C254" s="17" t="s">
        <v>37</v>
      </c>
      <c r="D254" s="18">
        <f>+SUM(D255:D258)</f>
        <v>119</v>
      </c>
      <c r="E254" s="18">
        <f t="shared" ref="E254:F254" si="5">+SUM(E255:E258)</f>
        <v>89</v>
      </c>
      <c r="F254" s="18">
        <f t="shared" si="5"/>
        <v>114</v>
      </c>
      <c r="H254" s="18"/>
      <c r="I254" s="18"/>
      <c r="J254" s="18"/>
    </row>
    <row r="255" spans="1:18" x14ac:dyDescent="0.25">
      <c r="C255" s="9" t="s">
        <v>29</v>
      </c>
      <c r="D255" s="19">
        <v>6</v>
      </c>
      <c r="E255" s="19">
        <v>13</v>
      </c>
      <c r="F255" s="19">
        <v>13</v>
      </c>
      <c r="H255" s="20">
        <f>+D255/$D$254</f>
        <v>5.0420168067226892E-2</v>
      </c>
      <c r="I255" s="20">
        <f>+E255/$E$254</f>
        <v>0.14606741573033707</v>
      </c>
      <c r="J255" s="20">
        <f>+F255/$F$254</f>
        <v>0.11403508771929824</v>
      </c>
    </row>
    <row r="256" spans="1:18" x14ac:dyDescent="0.25">
      <c r="C256" s="9" t="s">
        <v>35</v>
      </c>
      <c r="D256" s="19">
        <v>1</v>
      </c>
      <c r="E256" s="19">
        <v>1</v>
      </c>
      <c r="F256" s="19">
        <v>29</v>
      </c>
      <c r="H256" s="20">
        <f>+D256/$D$254</f>
        <v>8.4033613445378148E-3</v>
      </c>
      <c r="I256" s="20">
        <f>+E256/$E$254</f>
        <v>1.1235955056179775E-2</v>
      </c>
      <c r="J256" s="20">
        <f>+F256/$F$254</f>
        <v>0.25438596491228072</v>
      </c>
    </row>
    <row r="257" spans="3:10" x14ac:dyDescent="0.25">
      <c r="C257" s="9" t="s">
        <v>30</v>
      </c>
      <c r="D257" s="19">
        <v>78</v>
      </c>
      <c r="E257" s="19">
        <v>70</v>
      </c>
      <c r="F257" s="19">
        <v>3</v>
      </c>
      <c r="H257" s="20">
        <f>+D257/$D$254</f>
        <v>0.65546218487394958</v>
      </c>
      <c r="I257" s="20">
        <f>+E257/$E$254</f>
        <v>0.7865168539325843</v>
      </c>
      <c r="J257" s="20">
        <f>+F257/$F$254</f>
        <v>2.6315789473684209E-2</v>
      </c>
    </row>
    <row r="258" spans="3:10" x14ac:dyDescent="0.25">
      <c r="C258" s="9" t="s">
        <v>38</v>
      </c>
      <c r="D258" s="19">
        <v>34</v>
      </c>
      <c r="E258" s="19">
        <v>5</v>
      </c>
      <c r="F258" s="19">
        <v>69</v>
      </c>
      <c r="H258" s="20">
        <f>+D258/$D$254</f>
        <v>0.2857142857142857</v>
      </c>
      <c r="I258" s="20">
        <f>+E258/$E$254</f>
        <v>5.6179775280898875E-2</v>
      </c>
      <c r="J258" s="20">
        <f>+F258/$F$254</f>
        <v>0.60526315789473684</v>
      </c>
    </row>
    <row r="259" spans="3:10" x14ac:dyDescent="0.25">
      <c r="D259" s="14"/>
      <c r="E259" s="14"/>
      <c r="F259" s="14"/>
      <c r="G259" s="15"/>
      <c r="H259" s="15"/>
    </row>
    <row r="260" spans="3:10" x14ac:dyDescent="0.25">
      <c r="C260" s="17" t="s">
        <v>278</v>
      </c>
      <c r="D260" s="18">
        <f t="shared" ref="D260:E260" si="6">+SUM(D261:D264)</f>
        <v>235</v>
      </c>
      <c r="E260" s="18">
        <f t="shared" si="6"/>
        <v>202</v>
      </c>
      <c r="F260" s="18">
        <f>+SUM(F261:F264)</f>
        <v>228</v>
      </c>
      <c r="G260" s="15"/>
      <c r="H260" s="15"/>
    </row>
    <row r="261" spans="3:10" x14ac:dyDescent="0.25">
      <c r="C261" s="9" t="s">
        <v>29</v>
      </c>
      <c r="D261" s="9">
        <f>+D255+D249</f>
        <v>24</v>
      </c>
      <c r="E261" s="9">
        <f t="shared" ref="E261:E264" si="7">+E255+E249</f>
        <v>29</v>
      </c>
      <c r="F261" s="9">
        <f>+F255+F249</f>
        <v>24</v>
      </c>
      <c r="G261" s="15"/>
      <c r="H261" s="20">
        <f>+D261/$D$260</f>
        <v>0.10212765957446808</v>
      </c>
      <c r="I261" s="20">
        <f>+E261/$E$260</f>
        <v>0.14356435643564355</v>
      </c>
      <c r="J261" s="20">
        <f>+F261/$F$260</f>
        <v>0.10526315789473684</v>
      </c>
    </row>
    <row r="262" spans="3:10" x14ac:dyDescent="0.25">
      <c r="C262" s="9" t="s">
        <v>35</v>
      </c>
      <c r="D262" s="9">
        <f>+D256+D250</f>
        <v>1</v>
      </c>
      <c r="E262" s="9">
        <f t="shared" si="7"/>
        <v>2</v>
      </c>
      <c r="F262" s="9">
        <f>+F256+F250</f>
        <v>32</v>
      </c>
      <c r="G262" s="15"/>
      <c r="H262" s="20">
        <f>+D262/$D$260</f>
        <v>4.2553191489361703E-3</v>
      </c>
      <c r="I262" s="20">
        <f>+E262/$E$260</f>
        <v>9.9009900990099011E-3</v>
      </c>
      <c r="J262" s="20">
        <f>+F262/$F$260</f>
        <v>0.14035087719298245</v>
      </c>
    </row>
    <row r="263" spans="3:10" x14ac:dyDescent="0.25">
      <c r="C263" s="9" t="s">
        <v>30</v>
      </c>
      <c r="D263" s="9">
        <f>+D257+D251</f>
        <v>170</v>
      </c>
      <c r="E263" s="9">
        <f t="shared" si="7"/>
        <v>163</v>
      </c>
      <c r="F263" s="9">
        <f>+F257+F251</f>
        <v>6</v>
      </c>
      <c r="G263" s="15"/>
      <c r="H263" s="20">
        <f>+D263/$D$260</f>
        <v>0.72340425531914898</v>
      </c>
      <c r="I263" s="20">
        <f>+E263/$E$260</f>
        <v>0.80693069306930698</v>
      </c>
      <c r="J263" s="20">
        <f>+F263/$F$260</f>
        <v>2.6315789473684209E-2</v>
      </c>
    </row>
    <row r="264" spans="3:10" x14ac:dyDescent="0.25">
      <c r="C264" s="9" t="s">
        <v>38</v>
      </c>
      <c r="D264" s="9">
        <f>+D258+D252</f>
        <v>40</v>
      </c>
      <c r="E264" s="9">
        <f t="shared" si="7"/>
        <v>8</v>
      </c>
      <c r="F264" s="9">
        <f>+F258+F252</f>
        <v>166</v>
      </c>
      <c r="G264" s="15"/>
      <c r="H264" s="20">
        <f>+D264/$D$260</f>
        <v>0.1702127659574468</v>
      </c>
      <c r="I264" s="20">
        <f>+E264/$E$260</f>
        <v>3.9603960396039604E-2</v>
      </c>
      <c r="J264" s="20">
        <f>+F264/$F$260</f>
        <v>0.72807017543859653</v>
      </c>
    </row>
    <row r="265" spans="3:10" x14ac:dyDescent="0.25">
      <c r="D265" s="14"/>
      <c r="E265" s="14"/>
      <c r="F265" s="15"/>
      <c r="G265" s="15"/>
      <c r="H265" s="15"/>
    </row>
    <row r="266" spans="3:10" x14ac:dyDescent="0.25">
      <c r="C266" t="s">
        <v>279</v>
      </c>
    </row>
    <row r="778" spans="6:12" x14ac:dyDescent="0.25">
      <c r="I778" s="11" t="e">
        <v>#N/A</v>
      </c>
      <c r="J778" s="11"/>
      <c r="K778" s="11"/>
      <c r="L778" s="15"/>
    </row>
    <row r="779" spans="6:12" x14ac:dyDescent="0.25">
      <c r="I779" s="11" t="e">
        <v>#N/A</v>
      </c>
      <c r="J779" s="11"/>
      <c r="K779" s="11"/>
      <c r="L779" s="15"/>
    </row>
    <row r="780" spans="6:12" x14ac:dyDescent="0.25">
      <c r="I780" s="11" t="e">
        <v>#N/A</v>
      </c>
      <c r="J780" s="11"/>
      <c r="K780" s="11"/>
      <c r="L780" s="15"/>
    </row>
    <row r="783" spans="6:12" x14ac:dyDescent="0.25">
      <c r="F783" s="11" t="e">
        <v>#N/A</v>
      </c>
      <c r="G783" s="11"/>
      <c r="H783" s="11"/>
    </row>
    <row r="784" spans="6:12" x14ac:dyDescent="0.25">
      <c r="F784" s="11" t="e">
        <v>#N/A</v>
      </c>
      <c r="G784" s="11"/>
      <c r="H784" s="11"/>
    </row>
    <row r="785" spans="6:8" x14ac:dyDescent="0.25">
      <c r="F785" s="11" t="e">
        <v>#N/A</v>
      </c>
      <c r="G785" s="11"/>
      <c r="H785" s="11"/>
    </row>
  </sheetData>
  <autoFilter ref="A9:R244">
    <filterColumn colId="2">
      <filters>
        <filter val="OFICIAL"/>
      </filters>
    </filterColumn>
    <filterColumn colId="12">
      <filters>
        <filter val="MEJORO"/>
      </filters>
    </filterColumn>
  </autoFilter>
  <mergeCells count="1">
    <mergeCell ref="M8:R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zoomScale="70" zoomScaleNormal="70" workbookViewId="0">
      <selection activeCell="L4" sqref="L4:R22"/>
    </sheetView>
  </sheetViews>
  <sheetFormatPr baseColWidth="10" defaultRowHeight="15" x14ac:dyDescent="0.25"/>
  <cols>
    <col min="1" max="1" width="9" customWidth="1"/>
    <col min="2" max="2" width="29.7109375" customWidth="1"/>
    <col min="3" max="3" width="20.140625" customWidth="1"/>
  </cols>
  <sheetData>
    <row r="1" spans="1:20" s="21" customFormat="1" ht="26.25" x14ac:dyDescent="0.4">
      <c r="A1" s="1" t="s">
        <v>280</v>
      </c>
    </row>
    <row r="2" spans="1:20" s="21" customFormat="1" ht="26.25" x14ac:dyDescent="0.4">
      <c r="A2" s="1" t="s">
        <v>1</v>
      </c>
    </row>
    <row r="3" spans="1:20" s="21" customFormat="1" ht="26.25" x14ac:dyDescent="0.4">
      <c r="A3" s="1"/>
    </row>
    <row r="4" spans="1:20" x14ac:dyDescent="0.25">
      <c r="B4" s="22" t="s">
        <v>281</v>
      </c>
      <c r="C4" s="22">
        <v>2025</v>
      </c>
      <c r="D4" s="22">
        <v>2024</v>
      </c>
      <c r="E4" s="23">
        <v>2023</v>
      </c>
      <c r="F4" s="23">
        <v>2022</v>
      </c>
      <c r="G4" s="23">
        <v>2021</v>
      </c>
      <c r="H4" s="23">
        <v>2020</v>
      </c>
      <c r="I4" s="23">
        <v>2019</v>
      </c>
      <c r="L4" s="23">
        <v>2025</v>
      </c>
      <c r="M4" s="22">
        <v>2024</v>
      </c>
      <c r="N4" s="22">
        <v>2023</v>
      </c>
      <c r="O4" s="22">
        <v>2022</v>
      </c>
      <c r="P4" s="22">
        <v>2021</v>
      </c>
      <c r="Q4" s="22">
        <v>2020</v>
      </c>
      <c r="R4" s="22">
        <v>2019</v>
      </c>
    </row>
    <row r="5" spans="1:20" x14ac:dyDescent="0.25">
      <c r="B5" s="23" t="s">
        <v>25</v>
      </c>
      <c r="C5" s="23">
        <v>112</v>
      </c>
      <c r="D5" s="23">
        <v>114</v>
      </c>
      <c r="E5" s="23">
        <v>114</v>
      </c>
      <c r="F5" s="23">
        <v>112</v>
      </c>
      <c r="G5" s="23">
        <v>107</v>
      </c>
      <c r="H5" s="23">
        <v>108</v>
      </c>
      <c r="I5" s="23">
        <v>105</v>
      </c>
      <c r="L5" s="23">
        <v>112</v>
      </c>
      <c r="M5" s="23">
        <v>114</v>
      </c>
      <c r="N5" s="23">
        <v>114</v>
      </c>
      <c r="O5" s="23">
        <v>112</v>
      </c>
      <c r="P5" s="23">
        <v>107</v>
      </c>
      <c r="Q5" s="23">
        <v>108</v>
      </c>
      <c r="R5" s="23">
        <v>105</v>
      </c>
    </row>
    <row r="6" spans="1:20" x14ac:dyDescent="0.25">
      <c r="B6" s="24" t="s">
        <v>41</v>
      </c>
      <c r="C6" s="24">
        <v>2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L6" s="25">
        <f>+C6/$C$5</f>
        <v>1.7857142857142856E-2</v>
      </c>
      <c r="M6" s="25">
        <f>+D6/$D$5</f>
        <v>8.771929824561403E-3</v>
      </c>
      <c r="N6" s="25">
        <f>+E6/$E$5</f>
        <v>8.771929824561403E-3</v>
      </c>
      <c r="O6" s="25">
        <f>+F6/$F$5</f>
        <v>8.9285714285714281E-3</v>
      </c>
      <c r="P6" s="25">
        <f>+G6/$G$5</f>
        <v>9.3457943925233638E-3</v>
      </c>
      <c r="Q6" s="25">
        <f>+H6/$H$5</f>
        <v>9.2592592592592587E-3</v>
      </c>
      <c r="R6" s="25">
        <f>+I6/$I$5</f>
        <v>9.5238095238095247E-3</v>
      </c>
    </row>
    <row r="7" spans="1:20" x14ac:dyDescent="0.25">
      <c r="B7" s="24" t="s">
        <v>40</v>
      </c>
      <c r="C7" s="24">
        <v>9</v>
      </c>
      <c r="D7" s="24">
        <v>6</v>
      </c>
      <c r="E7" s="24">
        <v>4</v>
      </c>
      <c r="F7" s="24">
        <v>2</v>
      </c>
      <c r="G7" s="24">
        <v>2</v>
      </c>
      <c r="H7" s="24">
        <v>5</v>
      </c>
      <c r="I7" s="24">
        <v>7</v>
      </c>
      <c r="L7" s="25">
        <f>+C7/$C$5</f>
        <v>8.0357142857142863E-2</v>
      </c>
      <c r="M7" s="25">
        <f t="shared" ref="M7:M9" si="0">+D7/$D$5</f>
        <v>5.2631578947368418E-2</v>
      </c>
      <c r="N7" s="25">
        <f t="shared" ref="N7:N9" si="1">+E7/$E$5</f>
        <v>3.5087719298245612E-2</v>
      </c>
      <c r="O7" s="25">
        <f t="shared" ref="O7:O10" si="2">+F7/$F$5</f>
        <v>1.7857142857142856E-2</v>
      </c>
      <c r="P7" s="25">
        <f t="shared" ref="P7:P10" si="3">+G7/$G$5</f>
        <v>1.8691588785046728E-2</v>
      </c>
      <c r="Q7" s="25">
        <f t="shared" ref="Q7:Q10" si="4">+H7/$H$5</f>
        <v>4.6296296296296294E-2</v>
      </c>
      <c r="R7" s="25">
        <f t="shared" ref="R7:R10" si="5">+I7/$I$5</f>
        <v>6.6666666666666666E-2</v>
      </c>
      <c r="T7" s="26"/>
    </row>
    <row r="8" spans="1:20" x14ac:dyDescent="0.25">
      <c r="B8" s="24" t="s">
        <v>28</v>
      </c>
      <c r="C8" s="24">
        <v>15</v>
      </c>
      <c r="D8" s="24">
        <v>13</v>
      </c>
      <c r="E8" s="24">
        <v>11</v>
      </c>
      <c r="F8" s="24">
        <v>11</v>
      </c>
      <c r="G8" s="24">
        <v>12</v>
      </c>
      <c r="H8" s="24">
        <v>14</v>
      </c>
      <c r="I8" s="24">
        <v>14</v>
      </c>
      <c r="L8" s="25">
        <f>+C8/$C$5</f>
        <v>0.13392857142857142</v>
      </c>
      <c r="M8" s="25">
        <f t="shared" si="0"/>
        <v>0.11403508771929824</v>
      </c>
      <c r="N8" s="25">
        <f t="shared" si="1"/>
        <v>9.6491228070175433E-2</v>
      </c>
      <c r="O8" s="25">
        <f t="shared" si="2"/>
        <v>9.8214285714285712E-2</v>
      </c>
      <c r="P8" s="25">
        <f t="shared" si="3"/>
        <v>0.11214953271028037</v>
      </c>
      <c r="Q8" s="25">
        <f t="shared" si="4"/>
        <v>0.12962962962962962</v>
      </c>
      <c r="R8" s="25">
        <f t="shared" si="5"/>
        <v>0.13333333333333333</v>
      </c>
      <c r="T8" s="26"/>
    </row>
    <row r="9" spans="1:20" x14ac:dyDescent="0.25">
      <c r="B9" s="24" t="s">
        <v>27</v>
      </c>
      <c r="C9" s="24">
        <v>32</v>
      </c>
      <c r="D9" s="24">
        <v>31</v>
      </c>
      <c r="E9" s="24">
        <v>26</v>
      </c>
      <c r="F9" s="24">
        <v>24</v>
      </c>
      <c r="G9" s="24">
        <v>20</v>
      </c>
      <c r="H9" s="24">
        <v>21</v>
      </c>
      <c r="I9" s="24">
        <v>26</v>
      </c>
      <c r="L9" s="25">
        <f>+C9/$C$5</f>
        <v>0.2857142857142857</v>
      </c>
      <c r="M9" s="25">
        <f t="shared" si="0"/>
        <v>0.27192982456140352</v>
      </c>
      <c r="N9" s="25">
        <f t="shared" si="1"/>
        <v>0.22807017543859648</v>
      </c>
      <c r="O9" s="25">
        <f t="shared" si="2"/>
        <v>0.21428571428571427</v>
      </c>
      <c r="P9" s="25">
        <f t="shared" si="3"/>
        <v>0.18691588785046728</v>
      </c>
      <c r="Q9" s="25">
        <f t="shared" si="4"/>
        <v>0.19444444444444445</v>
      </c>
      <c r="R9" s="25">
        <f t="shared" si="5"/>
        <v>0.24761904761904763</v>
      </c>
      <c r="T9" s="26"/>
    </row>
    <row r="10" spans="1:20" x14ac:dyDescent="0.25">
      <c r="B10" s="24" t="s">
        <v>34</v>
      </c>
      <c r="C10" s="24">
        <v>54</v>
      </c>
      <c r="D10" s="24">
        <v>63</v>
      </c>
      <c r="E10" s="24">
        <v>72</v>
      </c>
      <c r="F10" s="24">
        <v>74</v>
      </c>
      <c r="G10" s="24">
        <v>72</v>
      </c>
      <c r="H10" s="24">
        <v>67</v>
      </c>
      <c r="I10" s="24">
        <v>57</v>
      </c>
      <c r="L10" s="25">
        <f>+C10/$C$5</f>
        <v>0.48214285714285715</v>
      </c>
      <c r="M10" s="25">
        <f>+D10/$D$5</f>
        <v>0.55263157894736847</v>
      </c>
      <c r="N10" s="25">
        <f>+E10/$E$5</f>
        <v>0.63157894736842102</v>
      </c>
      <c r="O10" s="25">
        <f t="shared" si="2"/>
        <v>0.6607142857142857</v>
      </c>
      <c r="P10" s="25">
        <f t="shared" si="3"/>
        <v>0.67289719626168221</v>
      </c>
      <c r="Q10" s="25">
        <f t="shared" si="4"/>
        <v>0.62037037037037035</v>
      </c>
      <c r="R10" s="25">
        <f t="shared" si="5"/>
        <v>0.54285714285714282</v>
      </c>
      <c r="T10" s="26"/>
    </row>
    <row r="11" spans="1:20" x14ac:dyDescent="0.25">
      <c r="B11" s="23" t="s">
        <v>37</v>
      </c>
      <c r="C11" s="23">
        <v>94</v>
      </c>
      <c r="D11" s="23">
        <v>89</v>
      </c>
      <c r="E11" s="23">
        <v>87</v>
      </c>
      <c r="F11" s="23">
        <v>88</v>
      </c>
      <c r="G11" s="23">
        <v>90</v>
      </c>
      <c r="H11" s="23">
        <v>99</v>
      </c>
      <c r="I11" s="23">
        <v>94</v>
      </c>
      <c r="L11" s="23">
        <v>94</v>
      </c>
      <c r="M11" s="23">
        <v>89</v>
      </c>
      <c r="N11" s="23">
        <v>87</v>
      </c>
      <c r="O11" s="23">
        <v>88</v>
      </c>
      <c r="P11" s="23">
        <v>90</v>
      </c>
      <c r="Q11" s="23">
        <v>99</v>
      </c>
      <c r="R11" s="23">
        <v>94</v>
      </c>
    </row>
    <row r="12" spans="1:20" x14ac:dyDescent="0.25">
      <c r="B12" s="24" t="s">
        <v>41</v>
      </c>
      <c r="C12" s="24">
        <v>42</v>
      </c>
      <c r="D12" s="24">
        <v>41</v>
      </c>
      <c r="E12" s="24">
        <v>34</v>
      </c>
      <c r="F12" s="24">
        <v>35</v>
      </c>
      <c r="G12" s="24">
        <v>36</v>
      </c>
      <c r="H12" s="24">
        <v>37</v>
      </c>
      <c r="I12" s="24">
        <v>36</v>
      </c>
      <c r="L12" s="25">
        <f>+C12/$C$11</f>
        <v>0.44680851063829785</v>
      </c>
      <c r="M12" s="25">
        <f>+D12/$D$11</f>
        <v>0.4606741573033708</v>
      </c>
      <c r="N12" s="25">
        <f>+E12/$E$11</f>
        <v>0.39080459770114945</v>
      </c>
      <c r="O12" s="25">
        <f>+F12/$F$11</f>
        <v>0.39772727272727271</v>
      </c>
      <c r="P12" s="25">
        <f>+G12/$G$11</f>
        <v>0.4</v>
      </c>
      <c r="Q12" s="25">
        <f>+H12/$H$11</f>
        <v>0.37373737373737376</v>
      </c>
      <c r="R12" s="25">
        <f>+I12/$I$11</f>
        <v>0.38297872340425532</v>
      </c>
    </row>
    <row r="13" spans="1:20" x14ac:dyDescent="0.25">
      <c r="B13" s="24" t="s">
        <v>40</v>
      </c>
      <c r="C13" s="24">
        <v>11</v>
      </c>
      <c r="D13" s="24">
        <v>13</v>
      </c>
      <c r="E13" s="24">
        <v>15</v>
      </c>
      <c r="F13" s="24">
        <v>9</v>
      </c>
      <c r="G13" s="24">
        <v>6</v>
      </c>
      <c r="H13" s="24">
        <v>6</v>
      </c>
      <c r="I13" s="24">
        <v>7</v>
      </c>
      <c r="L13" s="25">
        <f>+C13/$C$11</f>
        <v>0.11702127659574468</v>
      </c>
      <c r="M13" s="25">
        <f t="shared" ref="M13:M16" si="6">+D13/$D$11</f>
        <v>0.14606741573033707</v>
      </c>
      <c r="N13" s="25">
        <f t="shared" ref="N13:N16" si="7">+E13/$E$11</f>
        <v>0.17241379310344829</v>
      </c>
      <c r="O13" s="25">
        <f t="shared" ref="O13:O16" si="8">+F13/$F$11</f>
        <v>0.10227272727272728</v>
      </c>
      <c r="P13" s="25">
        <f t="shared" ref="P13:P14" si="9">+G13/$G$11</f>
        <v>6.6666666666666666E-2</v>
      </c>
      <c r="Q13" s="25">
        <f t="shared" ref="Q13:Q16" si="10">+H13/$H$11</f>
        <v>6.0606060606060608E-2</v>
      </c>
      <c r="R13" s="25">
        <f t="shared" ref="R13:R16" si="11">+I13/$I$11</f>
        <v>7.4468085106382975E-2</v>
      </c>
    </row>
    <row r="14" spans="1:20" x14ac:dyDescent="0.25">
      <c r="B14" s="24" t="s">
        <v>28</v>
      </c>
      <c r="C14" s="24">
        <v>17</v>
      </c>
      <c r="D14" s="24">
        <v>13</v>
      </c>
      <c r="E14" s="24">
        <v>14</v>
      </c>
      <c r="F14" s="24">
        <v>15</v>
      </c>
      <c r="G14" s="24">
        <v>18</v>
      </c>
      <c r="H14" s="24">
        <v>18</v>
      </c>
      <c r="I14" s="24">
        <v>20</v>
      </c>
      <c r="L14" s="25">
        <f t="shared" ref="L14" si="12">+C14/$C$11</f>
        <v>0.18085106382978725</v>
      </c>
      <c r="M14" s="25">
        <f t="shared" si="6"/>
        <v>0.14606741573033707</v>
      </c>
      <c r="N14" s="25">
        <f t="shared" si="7"/>
        <v>0.16091954022988506</v>
      </c>
      <c r="O14" s="25">
        <f t="shared" si="8"/>
        <v>0.17045454545454544</v>
      </c>
      <c r="P14" s="25">
        <f t="shared" si="9"/>
        <v>0.2</v>
      </c>
      <c r="Q14" s="25">
        <f t="shared" si="10"/>
        <v>0.18181818181818182</v>
      </c>
      <c r="R14" s="25">
        <f t="shared" si="11"/>
        <v>0.21276595744680851</v>
      </c>
    </row>
    <row r="15" spans="1:20" x14ac:dyDescent="0.25">
      <c r="B15" s="24" t="s">
        <v>27</v>
      </c>
      <c r="C15" s="24">
        <v>9</v>
      </c>
      <c r="D15" s="24">
        <v>10</v>
      </c>
      <c r="E15" s="24">
        <v>13</v>
      </c>
      <c r="F15" s="24">
        <v>17</v>
      </c>
      <c r="G15" s="24">
        <v>14</v>
      </c>
      <c r="H15" s="24">
        <v>19</v>
      </c>
      <c r="I15" s="24">
        <v>16</v>
      </c>
      <c r="L15" s="25">
        <f>+C15/$C$11</f>
        <v>9.5744680851063829E-2</v>
      </c>
      <c r="M15" s="25">
        <f t="shared" si="6"/>
        <v>0.11235955056179775</v>
      </c>
      <c r="N15" s="25">
        <f t="shared" si="7"/>
        <v>0.14942528735632185</v>
      </c>
      <c r="O15" s="25">
        <f t="shared" si="8"/>
        <v>0.19318181818181818</v>
      </c>
      <c r="P15" s="25">
        <f>+G15/$G$11</f>
        <v>0.15555555555555556</v>
      </c>
      <c r="Q15" s="25">
        <f t="shared" si="10"/>
        <v>0.19191919191919191</v>
      </c>
      <c r="R15" s="25">
        <f t="shared" si="11"/>
        <v>0.1702127659574468</v>
      </c>
    </row>
    <row r="16" spans="1:20" x14ac:dyDescent="0.25">
      <c r="B16" s="24" t="s">
        <v>34</v>
      </c>
      <c r="C16" s="24">
        <v>15</v>
      </c>
      <c r="D16" s="24">
        <v>12</v>
      </c>
      <c r="E16" s="24">
        <v>11</v>
      </c>
      <c r="F16" s="24">
        <v>12</v>
      </c>
      <c r="G16" s="24">
        <v>16</v>
      </c>
      <c r="H16" s="24">
        <v>19</v>
      </c>
      <c r="I16" s="24">
        <v>15</v>
      </c>
      <c r="L16" s="25">
        <f>+C16/$C$11</f>
        <v>0.15957446808510639</v>
      </c>
      <c r="M16" s="25">
        <f t="shared" si="6"/>
        <v>0.1348314606741573</v>
      </c>
      <c r="N16" s="25">
        <f t="shared" si="7"/>
        <v>0.12643678160919541</v>
      </c>
      <c r="O16" s="25">
        <f t="shared" si="8"/>
        <v>0.13636363636363635</v>
      </c>
      <c r="P16" s="25">
        <f>+G16/$G$11</f>
        <v>0.17777777777777778</v>
      </c>
      <c r="Q16" s="25">
        <f t="shared" si="10"/>
        <v>0.19191919191919191</v>
      </c>
      <c r="R16" s="25">
        <f t="shared" si="11"/>
        <v>0.15957446808510639</v>
      </c>
    </row>
    <row r="17" spans="2:18" x14ac:dyDescent="0.25">
      <c r="B17" s="22" t="s">
        <v>282</v>
      </c>
      <c r="C17" s="22">
        <f t="shared" ref="C17:C22" si="13">+C11+C5</f>
        <v>206</v>
      </c>
      <c r="D17" s="22">
        <f>+D5+D11</f>
        <v>203</v>
      </c>
      <c r="E17" s="22">
        <f>+E5+E11</f>
        <v>201</v>
      </c>
      <c r="F17" s="22">
        <f t="shared" ref="F17:I17" si="14">+F5+F11</f>
        <v>200</v>
      </c>
      <c r="G17" s="22">
        <f t="shared" si="14"/>
        <v>197</v>
      </c>
      <c r="H17" s="22">
        <f t="shared" si="14"/>
        <v>207</v>
      </c>
      <c r="I17" s="22">
        <f t="shared" si="14"/>
        <v>199</v>
      </c>
      <c r="L17" s="22">
        <f>+L5+L11</f>
        <v>206</v>
      </c>
      <c r="M17" s="22">
        <f>+M5+M11</f>
        <v>203</v>
      </c>
      <c r="N17" s="22">
        <f>+N5+N11</f>
        <v>201</v>
      </c>
      <c r="O17" s="22">
        <f t="shared" ref="O17:R17" si="15">+O5+O11</f>
        <v>200</v>
      </c>
      <c r="P17" s="22">
        <f t="shared" si="15"/>
        <v>197</v>
      </c>
      <c r="Q17" s="22">
        <f t="shared" si="15"/>
        <v>207</v>
      </c>
      <c r="R17" s="22">
        <f t="shared" si="15"/>
        <v>199</v>
      </c>
    </row>
    <row r="18" spans="2:18" x14ac:dyDescent="0.25">
      <c r="B18" s="24" t="s">
        <v>41</v>
      </c>
      <c r="C18" s="27">
        <f t="shared" si="13"/>
        <v>44</v>
      </c>
      <c r="D18" s="27">
        <f t="shared" ref="D18:I22" si="16">+D6+D12</f>
        <v>42</v>
      </c>
      <c r="E18" s="28">
        <f t="shared" si="16"/>
        <v>35</v>
      </c>
      <c r="F18" s="28">
        <f t="shared" si="16"/>
        <v>36</v>
      </c>
      <c r="G18" s="28">
        <f t="shared" si="16"/>
        <v>37</v>
      </c>
      <c r="H18" s="28">
        <f t="shared" si="16"/>
        <v>38</v>
      </c>
      <c r="I18" s="28">
        <f t="shared" si="16"/>
        <v>37</v>
      </c>
      <c r="L18" s="25">
        <f>+C18/$C$17</f>
        <v>0.21359223300970873</v>
      </c>
      <c r="M18" s="25">
        <f>+D18/$D$17</f>
        <v>0.20689655172413793</v>
      </c>
      <c r="N18" s="25">
        <f>+E18/$E$17</f>
        <v>0.17412935323383086</v>
      </c>
      <c r="O18" s="25">
        <f>+F18/$F$17</f>
        <v>0.18</v>
      </c>
      <c r="P18" s="25">
        <f>+G18/$G$17</f>
        <v>0.18781725888324874</v>
      </c>
      <c r="Q18" s="25">
        <f>+H18/$H$17</f>
        <v>0.18357487922705315</v>
      </c>
      <c r="R18" s="25">
        <f>+I18/$I$17</f>
        <v>0.18592964824120603</v>
      </c>
    </row>
    <row r="19" spans="2:18" x14ac:dyDescent="0.25">
      <c r="B19" s="24" t="s">
        <v>40</v>
      </c>
      <c r="C19" s="27">
        <f t="shared" si="13"/>
        <v>20</v>
      </c>
      <c r="D19" s="27">
        <f t="shared" si="16"/>
        <v>19</v>
      </c>
      <c r="E19" s="28">
        <f t="shared" si="16"/>
        <v>19</v>
      </c>
      <c r="F19" s="28">
        <f t="shared" si="16"/>
        <v>11</v>
      </c>
      <c r="G19" s="28">
        <f t="shared" si="16"/>
        <v>8</v>
      </c>
      <c r="H19" s="28">
        <f t="shared" si="16"/>
        <v>11</v>
      </c>
      <c r="I19" s="28">
        <f t="shared" si="16"/>
        <v>14</v>
      </c>
      <c r="L19" s="25">
        <f>+C19/$C$17</f>
        <v>9.7087378640776698E-2</v>
      </c>
      <c r="M19" s="25">
        <f t="shared" ref="M19:M22" si="17">+D19/$D$17</f>
        <v>9.3596059113300489E-2</v>
      </c>
      <c r="N19" s="25">
        <f t="shared" ref="N19:N22" si="18">+E19/$E$17</f>
        <v>9.4527363184079602E-2</v>
      </c>
      <c r="O19" s="25">
        <f t="shared" ref="O19:O21" si="19">+F19/$F$17</f>
        <v>5.5E-2</v>
      </c>
      <c r="P19" s="25">
        <f t="shared" ref="P19:P21" si="20">+G19/$G$17</f>
        <v>4.060913705583756E-2</v>
      </c>
      <c r="Q19" s="25">
        <f t="shared" ref="Q19:Q22" si="21">+H19/$H$17</f>
        <v>5.3140096618357488E-2</v>
      </c>
      <c r="R19" s="25">
        <f t="shared" ref="R19:R21" si="22">+I19/$I$17</f>
        <v>7.0351758793969849E-2</v>
      </c>
    </row>
    <row r="20" spans="2:18" x14ac:dyDescent="0.25">
      <c r="B20" s="24" t="s">
        <v>28</v>
      </c>
      <c r="C20" s="27">
        <f t="shared" si="13"/>
        <v>32</v>
      </c>
      <c r="D20" s="27">
        <f t="shared" si="16"/>
        <v>26</v>
      </c>
      <c r="E20" s="28">
        <f t="shared" si="16"/>
        <v>25</v>
      </c>
      <c r="F20" s="28">
        <f t="shared" si="16"/>
        <v>26</v>
      </c>
      <c r="G20" s="28">
        <f t="shared" si="16"/>
        <v>30</v>
      </c>
      <c r="H20" s="28">
        <f t="shared" si="16"/>
        <v>32</v>
      </c>
      <c r="I20" s="28">
        <f t="shared" si="16"/>
        <v>34</v>
      </c>
      <c r="L20" s="25">
        <f>+C20/$C$17</f>
        <v>0.1553398058252427</v>
      </c>
      <c r="M20" s="25">
        <f t="shared" si="17"/>
        <v>0.12807881773399016</v>
      </c>
      <c r="N20" s="25">
        <f>+E20/$E$17</f>
        <v>0.12437810945273632</v>
      </c>
      <c r="O20" s="25">
        <f t="shared" si="19"/>
        <v>0.13</v>
      </c>
      <c r="P20" s="25">
        <f t="shared" si="20"/>
        <v>0.15228426395939088</v>
      </c>
      <c r="Q20" s="25">
        <f t="shared" si="21"/>
        <v>0.15458937198067632</v>
      </c>
      <c r="R20" s="25">
        <f t="shared" si="22"/>
        <v>0.17085427135678391</v>
      </c>
    </row>
    <row r="21" spans="2:18" x14ac:dyDescent="0.25">
      <c r="B21" s="24" t="s">
        <v>27</v>
      </c>
      <c r="C21" s="27">
        <f t="shared" si="13"/>
        <v>41</v>
      </c>
      <c r="D21" s="27">
        <f t="shared" si="16"/>
        <v>41</v>
      </c>
      <c r="E21" s="28">
        <f t="shared" si="16"/>
        <v>39</v>
      </c>
      <c r="F21" s="28">
        <f t="shared" si="16"/>
        <v>41</v>
      </c>
      <c r="G21" s="28">
        <f t="shared" si="16"/>
        <v>34</v>
      </c>
      <c r="H21" s="28">
        <f t="shared" si="16"/>
        <v>40</v>
      </c>
      <c r="I21" s="28">
        <f t="shared" si="16"/>
        <v>42</v>
      </c>
      <c r="L21" s="25">
        <f>+C21/$C$17</f>
        <v>0.19902912621359223</v>
      </c>
      <c r="M21" s="25">
        <f t="shared" si="17"/>
        <v>0.2019704433497537</v>
      </c>
      <c r="N21" s="25">
        <f t="shared" si="18"/>
        <v>0.19402985074626866</v>
      </c>
      <c r="O21" s="25">
        <f t="shared" si="19"/>
        <v>0.20499999999999999</v>
      </c>
      <c r="P21" s="25">
        <f t="shared" si="20"/>
        <v>0.17258883248730963</v>
      </c>
      <c r="Q21" s="25">
        <f t="shared" si="21"/>
        <v>0.19323671497584541</v>
      </c>
      <c r="R21" s="25">
        <f t="shared" si="22"/>
        <v>0.21105527638190955</v>
      </c>
    </row>
    <row r="22" spans="2:18" x14ac:dyDescent="0.25">
      <c r="B22" s="24" t="s">
        <v>34</v>
      </c>
      <c r="C22" s="27">
        <f t="shared" si="13"/>
        <v>69</v>
      </c>
      <c r="D22" s="27">
        <f t="shared" si="16"/>
        <v>75</v>
      </c>
      <c r="E22" s="28">
        <f t="shared" si="16"/>
        <v>83</v>
      </c>
      <c r="F22" s="28">
        <f t="shared" si="16"/>
        <v>86</v>
      </c>
      <c r="G22" s="28">
        <f t="shared" si="16"/>
        <v>88</v>
      </c>
      <c r="H22" s="28">
        <f t="shared" si="16"/>
        <v>86</v>
      </c>
      <c r="I22" s="28">
        <f t="shared" si="16"/>
        <v>72</v>
      </c>
      <c r="L22" s="25">
        <f>+C22/$C$17</f>
        <v>0.33495145631067963</v>
      </c>
      <c r="M22" s="25">
        <f t="shared" si="17"/>
        <v>0.36945812807881773</v>
      </c>
      <c r="N22" s="25">
        <f t="shared" si="18"/>
        <v>0.41293532338308458</v>
      </c>
      <c r="O22" s="25">
        <f>+F22/$F$17</f>
        <v>0.43</v>
      </c>
      <c r="P22" s="25">
        <f>+G22/$G$17</f>
        <v>0.4467005076142132</v>
      </c>
      <c r="Q22" s="25">
        <f t="shared" si="21"/>
        <v>0.41545893719806765</v>
      </c>
      <c r="R22" s="25">
        <f>+I22/$I$17</f>
        <v>0.36180904522613067</v>
      </c>
    </row>
    <row r="24" spans="2:18" x14ac:dyDescent="0.25">
      <c r="B24" t="s">
        <v>283</v>
      </c>
    </row>
    <row r="25" spans="2:18" x14ac:dyDescent="0.25">
      <c r="B25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90" zoomScaleNormal="90" workbookViewId="0">
      <selection activeCell="A11" sqref="A11:XFD11"/>
    </sheetView>
  </sheetViews>
  <sheetFormatPr baseColWidth="10" defaultRowHeight="15" x14ac:dyDescent="0.25"/>
  <cols>
    <col min="1" max="1" width="16.7109375" customWidth="1"/>
    <col min="2" max="2" width="62.140625" bestFit="1" customWidth="1"/>
    <col min="4" max="4" width="25.28515625" bestFit="1" customWidth="1"/>
    <col min="5" max="5" width="24.42578125" bestFit="1" customWidth="1"/>
    <col min="8" max="8" width="16.7109375" customWidth="1"/>
  </cols>
  <sheetData>
    <row r="1" spans="1:8" s="29" customFormat="1" ht="54" customHeight="1" x14ac:dyDescent="0.35">
      <c r="A1" s="30" t="s">
        <v>285</v>
      </c>
      <c r="B1" s="31"/>
      <c r="C1" s="31"/>
      <c r="D1" s="31"/>
      <c r="E1" s="31"/>
      <c r="F1" s="31"/>
      <c r="G1" s="31"/>
      <c r="H1" s="32"/>
    </row>
    <row r="2" spans="1:8" ht="38.25" x14ac:dyDescent="0.25">
      <c r="A2" s="5" t="s">
        <v>7</v>
      </c>
      <c r="B2" s="5" t="s">
        <v>8</v>
      </c>
      <c r="C2" s="5" t="s">
        <v>9</v>
      </c>
      <c r="D2" s="6" t="s">
        <v>10</v>
      </c>
      <c r="E2" s="6" t="s">
        <v>11</v>
      </c>
      <c r="F2" s="3" t="s">
        <v>17</v>
      </c>
      <c r="G2" s="3" t="s">
        <v>18</v>
      </c>
      <c r="H2" s="3" t="s">
        <v>2</v>
      </c>
    </row>
    <row r="3" spans="1:8" x14ac:dyDescent="0.25">
      <c r="A3" s="8">
        <v>113001008268</v>
      </c>
      <c r="B3" s="9" t="s">
        <v>24</v>
      </c>
      <c r="C3" s="9" t="s">
        <v>25</v>
      </c>
      <c r="D3" s="10" t="s">
        <v>26</v>
      </c>
      <c r="E3" s="10" t="s">
        <v>26</v>
      </c>
      <c r="F3" s="11" t="s">
        <v>28</v>
      </c>
      <c r="G3" s="11" t="s">
        <v>40</v>
      </c>
      <c r="H3" s="11" t="s">
        <v>29</v>
      </c>
    </row>
    <row r="4" spans="1:8" x14ac:dyDescent="0.25">
      <c r="A4" s="8">
        <v>113001005374</v>
      </c>
      <c r="B4" s="9" t="s">
        <v>31</v>
      </c>
      <c r="C4" s="9" t="s">
        <v>25</v>
      </c>
      <c r="D4" s="10" t="s">
        <v>32</v>
      </c>
      <c r="E4" s="10" t="s">
        <v>33</v>
      </c>
      <c r="F4" s="11" t="s">
        <v>34</v>
      </c>
      <c r="G4" s="11" t="s">
        <v>27</v>
      </c>
      <c r="H4" s="11" t="s">
        <v>29</v>
      </c>
    </row>
    <row r="5" spans="1:8" x14ac:dyDescent="0.25">
      <c r="A5" s="8">
        <v>313001002714</v>
      </c>
      <c r="B5" s="9" t="s">
        <v>97</v>
      </c>
      <c r="C5" s="9" t="s">
        <v>25</v>
      </c>
      <c r="D5" s="10" t="s">
        <v>32</v>
      </c>
      <c r="E5" s="10" t="s">
        <v>46</v>
      </c>
      <c r="F5" s="11" t="s">
        <v>28</v>
      </c>
      <c r="G5" s="11" t="s">
        <v>40</v>
      </c>
      <c r="H5" s="11" t="s">
        <v>29</v>
      </c>
    </row>
    <row r="6" spans="1:8" x14ac:dyDescent="0.25">
      <c r="A6" s="33">
        <v>113001001484</v>
      </c>
      <c r="B6" s="9" t="s">
        <v>101</v>
      </c>
      <c r="C6" s="9" t="s">
        <v>25</v>
      </c>
      <c r="D6" s="10" t="s">
        <v>26</v>
      </c>
      <c r="E6" s="10" t="s">
        <v>26</v>
      </c>
      <c r="F6" s="11" t="s">
        <v>27</v>
      </c>
      <c r="G6" s="11" t="s">
        <v>28</v>
      </c>
      <c r="H6" s="11" t="s">
        <v>29</v>
      </c>
    </row>
    <row r="7" spans="1:8" x14ac:dyDescent="0.25">
      <c r="A7" s="8">
        <v>113001000321</v>
      </c>
      <c r="B7" s="9" t="s">
        <v>108</v>
      </c>
      <c r="C7" s="9" t="s">
        <v>25</v>
      </c>
      <c r="D7" s="10" t="s">
        <v>44</v>
      </c>
      <c r="E7" s="10" t="s">
        <v>44</v>
      </c>
      <c r="F7" s="11" t="s">
        <v>34</v>
      </c>
      <c r="G7" s="11" t="s">
        <v>27</v>
      </c>
      <c r="H7" s="11" t="s">
        <v>29</v>
      </c>
    </row>
    <row r="8" spans="1:8" x14ac:dyDescent="0.25">
      <c r="A8" s="8">
        <v>113001003053</v>
      </c>
      <c r="B8" s="9" t="s">
        <v>118</v>
      </c>
      <c r="C8" s="9" t="s">
        <v>25</v>
      </c>
      <c r="D8" s="10" t="s">
        <v>26</v>
      </c>
      <c r="E8" s="10" t="s">
        <v>26</v>
      </c>
      <c r="F8" s="11" t="s">
        <v>40</v>
      </c>
      <c r="G8" s="11" t="s">
        <v>41</v>
      </c>
      <c r="H8" s="11" t="s">
        <v>29</v>
      </c>
    </row>
    <row r="9" spans="1:8" x14ac:dyDescent="0.25">
      <c r="A9" s="8">
        <v>113001006800</v>
      </c>
      <c r="B9" s="9" t="s">
        <v>124</v>
      </c>
      <c r="C9" s="9" t="s">
        <v>25</v>
      </c>
      <c r="D9" s="10" t="s">
        <v>26</v>
      </c>
      <c r="E9" s="10" t="s">
        <v>26</v>
      </c>
      <c r="F9" s="11" t="s">
        <v>28</v>
      </c>
      <c r="G9" s="11" t="s">
        <v>40</v>
      </c>
      <c r="H9" s="11" t="s">
        <v>29</v>
      </c>
    </row>
    <row r="10" spans="1:8" x14ac:dyDescent="0.25">
      <c r="A10" s="8">
        <v>113001002979</v>
      </c>
      <c r="B10" s="9" t="s">
        <v>127</v>
      </c>
      <c r="C10" s="9" t="s">
        <v>25</v>
      </c>
      <c r="D10" s="10" t="s">
        <v>32</v>
      </c>
      <c r="E10" s="10" t="s">
        <v>33</v>
      </c>
      <c r="F10" s="11" t="s">
        <v>28</v>
      </c>
      <c r="G10" s="11" t="s">
        <v>40</v>
      </c>
      <c r="H10" s="11" t="s">
        <v>29</v>
      </c>
    </row>
    <row r="11" spans="1:8" x14ac:dyDescent="0.25">
      <c r="A11" s="8">
        <v>113001002952</v>
      </c>
      <c r="B11" s="9" t="s">
        <v>131</v>
      </c>
      <c r="C11" s="9" t="s">
        <v>25</v>
      </c>
      <c r="D11" s="10" t="s">
        <v>26</v>
      </c>
      <c r="E11" s="10" t="s">
        <v>26</v>
      </c>
      <c r="F11" s="11" t="s">
        <v>27</v>
      </c>
      <c r="G11" s="11" t="s">
        <v>28</v>
      </c>
      <c r="H11" s="11" t="s">
        <v>29</v>
      </c>
    </row>
    <row r="12" spans="1:8" x14ac:dyDescent="0.25">
      <c r="A12" s="8">
        <v>113001000437</v>
      </c>
      <c r="B12" s="9" t="s">
        <v>133</v>
      </c>
      <c r="C12" s="9" t="s">
        <v>25</v>
      </c>
      <c r="D12" s="10" t="s">
        <v>26</v>
      </c>
      <c r="E12" s="10" t="s">
        <v>26</v>
      </c>
      <c r="F12" s="11" t="s">
        <v>27</v>
      </c>
      <c r="G12" s="11" t="s">
        <v>28</v>
      </c>
      <c r="H12" s="11" t="s">
        <v>29</v>
      </c>
    </row>
    <row r="13" spans="1:8" x14ac:dyDescent="0.25">
      <c r="A13" s="8">
        <v>113001012788</v>
      </c>
      <c r="B13" s="9" t="s">
        <v>138</v>
      </c>
      <c r="C13" s="9" t="s">
        <v>25</v>
      </c>
      <c r="D13" s="10" t="s">
        <v>44</v>
      </c>
      <c r="E13" s="10" t="s">
        <v>44</v>
      </c>
      <c r="F13" s="11" t="s">
        <v>27</v>
      </c>
      <c r="G13" s="11" t="s">
        <v>28</v>
      </c>
      <c r="H13" s="11" t="s">
        <v>29</v>
      </c>
    </row>
    <row r="14" spans="1:8" x14ac:dyDescent="0.25">
      <c r="A14" s="8">
        <v>213001000245</v>
      </c>
      <c r="B14" s="9" t="s">
        <v>140</v>
      </c>
      <c r="C14" s="9" t="s">
        <v>25</v>
      </c>
      <c r="D14" s="10" t="s">
        <v>44</v>
      </c>
      <c r="E14" s="10" t="s">
        <v>54</v>
      </c>
      <c r="F14" s="11" t="s">
        <v>27</v>
      </c>
      <c r="G14" s="11" t="s">
        <v>28</v>
      </c>
      <c r="H14" s="11" t="s">
        <v>29</v>
      </c>
    </row>
    <row r="15" spans="1:8" x14ac:dyDescent="0.25">
      <c r="A15" s="8">
        <v>313001008411</v>
      </c>
      <c r="B15" s="9" t="s">
        <v>146</v>
      </c>
      <c r="C15" s="9" t="s">
        <v>25</v>
      </c>
      <c r="D15" s="10" t="s">
        <v>26</v>
      </c>
      <c r="E15" s="10" t="s">
        <v>26</v>
      </c>
      <c r="F15" s="11" t="s">
        <v>34</v>
      </c>
      <c r="G15" s="11" t="s">
        <v>27</v>
      </c>
      <c r="H15" s="11" t="s">
        <v>29</v>
      </c>
    </row>
    <row r="16" spans="1:8" x14ac:dyDescent="0.25">
      <c r="A16" s="8">
        <v>113001000879</v>
      </c>
      <c r="B16" s="9" t="s">
        <v>149</v>
      </c>
      <c r="C16" s="9" t="s">
        <v>25</v>
      </c>
      <c r="D16" s="10" t="s">
        <v>32</v>
      </c>
      <c r="E16" s="10" t="s">
        <v>33</v>
      </c>
      <c r="F16" s="11" t="s">
        <v>34</v>
      </c>
      <c r="G16" s="11" t="s">
        <v>27</v>
      </c>
      <c r="H16" s="11" t="s">
        <v>29</v>
      </c>
    </row>
    <row r="17" spans="1:8" x14ac:dyDescent="0.25">
      <c r="A17" s="8">
        <v>213001009048</v>
      </c>
      <c r="B17" s="9" t="s">
        <v>154</v>
      </c>
      <c r="C17" s="9" t="s">
        <v>25</v>
      </c>
      <c r="D17" s="10" t="s">
        <v>26</v>
      </c>
      <c r="E17" s="10" t="s">
        <v>54</v>
      </c>
      <c r="F17" s="11" t="s">
        <v>34</v>
      </c>
      <c r="G17" s="11" t="s">
        <v>27</v>
      </c>
      <c r="H17" s="11" t="s">
        <v>29</v>
      </c>
    </row>
    <row r="18" spans="1:8" x14ac:dyDescent="0.25">
      <c r="A18" s="8">
        <v>113001001727</v>
      </c>
      <c r="B18" s="9" t="s">
        <v>157</v>
      </c>
      <c r="C18" s="9" t="s">
        <v>25</v>
      </c>
      <c r="D18" s="10" t="s">
        <v>44</v>
      </c>
      <c r="E18" s="10" t="s">
        <v>44</v>
      </c>
      <c r="F18" s="11" t="s">
        <v>34</v>
      </c>
      <c r="G18" s="11" t="s">
        <v>27</v>
      </c>
      <c r="H18" s="11" t="s">
        <v>29</v>
      </c>
    </row>
    <row r="19" spans="1:8" x14ac:dyDescent="0.25">
      <c r="A19" s="8">
        <v>113001008276</v>
      </c>
      <c r="B19" s="9" t="s">
        <v>185</v>
      </c>
      <c r="C19" s="9" t="s">
        <v>25</v>
      </c>
      <c r="D19" s="10" t="s">
        <v>44</v>
      </c>
      <c r="E19" s="10" t="s">
        <v>44</v>
      </c>
      <c r="F19" s="11" t="s">
        <v>34</v>
      </c>
      <c r="G19" s="11" t="s">
        <v>27</v>
      </c>
      <c r="H19" s="11" t="s">
        <v>29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consolidado</vt:lpstr>
      <vt:lpstr>Ana_indice</vt:lpstr>
      <vt:lpstr>Analisis_CLAS</vt:lpstr>
      <vt:lpstr>TABLAS GENERALES</vt:lpstr>
      <vt:lpstr>MEJORAN CLASIFICACIÓN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DEL RIO</dc:creator>
  <cp:lastModifiedBy>USUARIO</cp:lastModifiedBy>
  <dcterms:created xsi:type="dcterms:W3CDTF">2025-11-11T16:06:06Z</dcterms:created>
  <dcterms:modified xsi:type="dcterms:W3CDTF">2025-12-15T20:48:34Z</dcterms:modified>
</cp:coreProperties>
</file>